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activeTab="1"/>
  </bookViews>
  <sheets>
    <sheet name="3-1技改示范" sheetId="1" r:id="rId1"/>
    <sheet name="3-2技改设备" sheetId="3" r:id="rId2"/>
  </sheets>
  <definedNames>
    <definedName name="_xlnm.Print_Titles" localSheetId="1">'3-2技改设备'!$4:$4</definedName>
    <definedName name="_xlnm.Print_Titles" localSheetId="0">'3-1技改示范'!$4:$4</definedName>
  </definedNames>
  <calcPr calcId="144525" concurrentCalc="0"/>
</workbook>
</file>

<file path=xl/sharedStrings.xml><?xml version="1.0" encoding="utf-8"?>
<sst xmlns="http://schemas.openxmlformats.org/spreadsheetml/2006/main" count="184">
  <si>
    <t>附表3-1：</t>
  </si>
  <si>
    <t>技改示范项目奖补明细表</t>
  </si>
  <si>
    <t>单位：万元</t>
  </si>
  <si>
    <t>序号</t>
  </si>
  <si>
    <t>县区</t>
  </si>
  <si>
    <t>企业名称</t>
  </si>
  <si>
    <t>奖补金额</t>
  </si>
  <si>
    <t>市财政</t>
  </si>
  <si>
    <t>县区财政</t>
  </si>
  <si>
    <t>合  计</t>
  </si>
  <si>
    <t>一</t>
  </si>
  <si>
    <r>
      <t xml:space="preserve">新认定市级技改示范项目
</t>
    </r>
    <r>
      <rPr>
        <sz val="10"/>
        <color theme="1"/>
        <rFont val="宋体"/>
        <charset val="134"/>
      </rPr>
      <t>（对新认定的市级技改示范项目，每个奖励50万元）</t>
    </r>
  </si>
  <si>
    <t>霍邱县</t>
  </si>
  <si>
    <t>安徽首矿大昌金属材料有限公司水渣细磨综合利用项目</t>
  </si>
  <si>
    <t>小计</t>
  </si>
  <si>
    <t>金寨县</t>
  </si>
  <si>
    <t>金寨嘉悦新能源科技有限公司一期光伏PERC电池产线高端化技术改造项目</t>
  </si>
  <si>
    <t>安徽东旭康图太阳能科技有限公司扩线400MW高端光伏组件生产项目</t>
  </si>
  <si>
    <t>霍山县</t>
  </si>
  <si>
    <t>安徽迎驾贡酒股份有限公司曲酒酿造副产物资源化综合利用项目</t>
  </si>
  <si>
    <t>安徽世林照明股份有限公司年加工1亿片LED印制电路板及其照明应用产品产业化项目</t>
  </si>
  <si>
    <t>舒城县</t>
  </si>
  <si>
    <t>安徽蓉胜电子基础材料有限公司超微华东（舒城）工厂超微细漆包线智能制造项目</t>
  </si>
  <si>
    <t>安徽英力电子科技股份有限公司高强度笔记本电脑结构件生产线智能化水平提升项目</t>
  </si>
  <si>
    <t>安徽胜利精密制造科技有限公司镭雕高光组装自动一体化生产线改造项目</t>
  </si>
  <si>
    <t>金安区</t>
  </si>
  <si>
    <t>安徽泓济环境科技有限公司六安新厂建设项目（一期）</t>
  </si>
  <si>
    <t>裕安区</t>
  </si>
  <si>
    <t>安徽松羽工程技术设备有限公司智能化食品药品混料设备生产线技改项目</t>
  </si>
  <si>
    <t>叶集区</t>
  </si>
  <si>
    <t>六安市科凡智造家居用品有限公司家居用品项目（一期）</t>
  </si>
  <si>
    <t>市开发区</t>
  </si>
  <si>
    <t>安徽康泰玻业科技有限公司4号窑炉节能技改及烟气治理项目</t>
  </si>
  <si>
    <t>二</t>
  </si>
  <si>
    <r>
      <t xml:space="preserve">新认定市级绿色工厂
</t>
    </r>
    <r>
      <rPr>
        <sz val="10"/>
        <color theme="1"/>
        <rFont val="宋体"/>
        <charset val="134"/>
      </rPr>
      <t>（对新认定的市级绿色工厂奖励10万元）</t>
    </r>
  </si>
  <si>
    <t>六安龙翔美食王禽业有限公司</t>
  </si>
  <si>
    <t>安徽东旭康图太阳能科技有限公司</t>
  </si>
  <si>
    <t>安徽宜康食品有限公司</t>
  </si>
  <si>
    <t>安徽省华银茶油有限公司</t>
  </si>
  <si>
    <t>六安江淮电机有限公司</t>
  </si>
  <si>
    <t>天通（六安）新材料有限公司</t>
  </si>
  <si>
    <t>六安市科凡智造家居用品有限公司</t>
  </si>
  <si>
    <t>华润怡宝饮料（六安）有限公司</t>
  </si>
  <si>
    <t>安徽星星服装股份有限公司</t>
  </si>
  <si>
    <t>三</t>
  </si>
  <si>
    <r>
      <t xml:space="preserve">新认定省级企业技术中心
</t>
    </r>
    <r>
      <rPr>
        <sz val="10"/>
        <color theme="1"/>
        <rFont val="宋体"/>
        <charset val="134"/>
      </rPr>
      <t>（对新认定的省级企业技术中心奖励20万元）</t>
    </r>
  </si>
  <si>
    <t>安徽康缘药业有限公司</t>
  </si>
  <si>
    <t>安徽志诚机电零部件有限公司</t>
  </si>
  <si>
    <t>安徽松羽工程技术设备有限公司</t>
  </si>
  <si>
    <t>六安强力电机有限公司技术中心</t>
  </si>
  <si>
    <t>九仙尊霍山石斛股份有限公司技术中心</t>
  </si>
  <si>
    <t>安徽精工钢结构有限公司技术中心</t>
  </si>
  <si>
    <t>安徽长安专用汽车制造有限公司技术中心</t>
  </si>
  <si>
    <t>安徽五粮泰生物工程股份有限公司技术中心</t>
  </si>
  <si>
    <t>四</t>
  </si>
  <si>
    <r>
      <t xml:space="preserve">新认定市级企业技术中心
</t>
    </r>
    <r>
      <rPr>
        <sz val="10"/>
        <color theme="1"/>
        <rFont val="宋体"/>
        <charset val="134"/>
      </rPr>
      <t>（对新认定的市级企业技术中心奖励10万元）</t>
    </r>
  </si>
  <si>
    <t>安徽鑫美思农业开发有限公司</t>
  </si>
  <si>
    <t>安徽乐图电子科技有限公司</t>
  </si>
  <si>
    <t>安徽英力电子科技股份有限公司</t>
  </si>
  <si>
    <t>舒城久联精密机械有限公司</t>
  </si>
  <si>
    <t>安徽正阳机械科技有限公司</t>
  </si>
  <si>
    <t>安徽酷豆丁科技发展股份有限公司</t>
  </si>
  <si>
    <t>安徽鸿杰威尔停车设备有限公司</t>
  </si>
  <si>
    <t>六安长城钢结构有限公司</t>
  </si>
  <si>
    <t>五</t>
  </si>
  <si>
    <r>
      <t xml:space="preserve">新认定市级工业设计中心
</t>
    </r>
    <r>
      <rPr>
        <sz val="10"/>
        <color theme="1"/>
        <rFont val="宋体"/>
        <charset val="134"/>
      </rPr>
      <t>（对新认定的市级工业设计中心奖励10万元）</t>
    </r>
  </si>
  <si>
    <t>安徽省红顺新材料科技有限责任公司</t>
  </si>
  <si>
    <t>安徽顺科包装制品有限公司</t>
  </si>
  <si>
    <t>安徽国达城建设施科技有限公司</t>
  </si>
  <si>
    <t>安徽明天氢能科技股份有限公司</t>
  </si>
  <si>
    <t>安徽奇盟光电科技有限公司</t>
  </si>
  <si>
    <t>安徽长江紧固件有限责任公司</t>
  </si>
  <si>
    <t>安徽长安专用汽车制造有限公司</t>
  </si>
  <si>
    <t>六安索伊电器制造有限公司</t>
  </si>
  <si>
    <t>九仙尊霍山石斛股份有限公司</t>
  </si>
  <si>
    <t>附表3-2：</t>
  </si>
  <si>
    <t>技改设备投资项目奖补明细表</t>
  </si>
  <si>
    <t>奖补比例</t>
  </si>
  <si>
    <t>合  计(109个）</t>
  </si>
  <si>
    <t>安徽首矿大昌金属材料有限公司</t>
  </si>
  <si>
    <t>10%</t>
  </si>
  <si>
    <t>安徽金日晟矿业有限责任公司</t>
  </si>
  <si>
    <t>安徽金安矿业有限公司</t>
  </si>
  <si>
    <t>安徽开发矿业有限公司</t>
  </si>
  <si>
    <t>安徽大昌矿业集团有限公司</t>
  </si>
  <si>
    <t>安徽齐胜再生资源综合利用有限公司</t>
  </si>
  <si>
    <t>霍邱县鑫鼎工贸有限责任公司</t>
  </si>
  <si>
    <t>安徽雷利智能科技有限公司</t>
  </si>
  <si>
    <t>小计（9个）</t>
  </si>
  <si>
    <t>金寨嘉悦新能源科技有限公司</t>
  </si>
  <si>
    <t>金寨春兴精工有限公司</t>
  </si>
  <si>
    <t>安徽金寨将军磁业有限公司</t>
  </si>
  <si>
    <t>金寨新纶科技有限公司</t>
  </si>
  <si>
    <t>安徽金寨金鸿诺科技有限公司</t>
  </si>
  <si>
    <t>安徽中信康药业有限公司</t>
  </si>
  <si>
    <t>安徽阳光照明电器有限公司</t>
  </si>
  <si>
    <t>安徽陆海石油助剂科技有限公司</t>
  </si>
  <si>
    <t>安徽万融线缆科技有限公司</t>
  </si>
  <si>
    <t>安徽长鑫机械制造有限公司</t>
  </si>
  <si>
    <t>安徽云海建筑新材料有限公司</t>
  </si>
  <si>
    <t>安徽霄汉橱柜有限公司</t>
  </si>
  <si>
    <t>安徽省名泰电声科技有限公司</t>
  </si>
  <si>
    <t>安徽金寨仙芝灵生物科技有限公司</t>
  </si>
  <si>
    <t>小计（16个）</t>
  </si>
  <si>
    <t>安徽迎驾贡酒股份有限公司</t>
  </si>
  <si>
    <t>大别山野岭饮料股份有限公司</t>
  </si>
  <si>
    <t>安徽明华纺织科技有限公司</t>
  </si>
  <si>
    <t>安徽世林玻璃器皿有限公司</t>
  </si>
  <si>
    <t>安徽溢彩玻璃器皿有限公司</t>
  </si>
  <si>
    <t>安徽世林照明股份有限公司</t>
  </si>
  <si>
    <t>安徽优胜美塑胶有限公司</t>
  </si>
  <si>
    <t>安徽艾丽格斯服饰有限公司</t>
  </si>
  <si>
    <t>安徽易科环保科技集团有限公司</t>
  </si>
  <si>
    <t>安徽芙芮雅羽绒有限公司</t>
  </si>
  <si>
    <t>霍山县天下泽雨生物科技发展有限公司</t>
  </si>
  <si>
    <t>安徽霍山亚力包装材料有限公司</t>
  </si>
  <si>
    <t>安徽天易金属新材料有限公司</t>
  </si>
  <si>
    <t>安徽翰林纺织有限公司</t>
  </si>
  <si>
    <t>霍山东磁电子科技有限公司</t>
  </si>
  <si>
    <t>安徽一路明光电科技有限公司</t>
  </si>
  <si>
    <t>小计（17个）</t>
  </si>
  <si>
    <t>安徽胜利精密制造科技有限公司</t>
  </si>
  <si>
    <t>安徽绿沃循环能源科技有限公司</t>
  </si>
  <si>
    <t>安徽蓉胜电子基础材料有限公司</t>
  </si>
  <si>
    <t>安徽恒创环保建材有限公司</t>
  </si>
  <si>
    <t>安徽云天米业有限公司</t>
  </si>
  <si>
    <t>安徽沃博源科技有限公司</t>
  </si>
  <si>
    <t>必斐艾食品有限公司</t>
  </si>
  <si>
    <t>安徽小龙仔儿童用品有限公司　</t>
  </si>
  <si>
    <t>舒城县博力非标异型紧固件厂</t>
  </si>
  <si>
    <t>舒城县金禾油脂科技有限公司</t>
  </si>
  <si>
    <t>安徽夏星食品有限公司</t>
  </si>
  <si>
    <t>快乐蜂食品（安徽）有限公司</t>
  </si>
  <si>
    <t>安徽省益农化工有限公司</t>
  </si>
  <si>
    <t>安徽靖童科技农业发展有限公司</t>
  </si>
  <si>
    <t>安徽鑫生新型建材有限公司</t>
  </si>
  <si>
    <t>安徽祥安热能设备有限公司</t>
  </si>
  <si>
    <t>六安市龙兴汽车零部件有限公司</t>
  </si>
  <si>
    <t>六安英瑞针织服装有限公司</t>
  </si>
  <si>
    <t>安徽鑫翊新材料有限公司</t>
  </si>
  <si>
    <t>安徽环友科技有限公司</t>
  </si>
  <si>
    <t>六安市双新建材有限公司</t>
  </si>
  <si>
    <t>安徽中久润滑油有限公司</t>
  </si>
  <si>
    <t>安徽安健汽车天窗科技有限公司</t>
  </si>
  <si>
    <t>安徽万凯电力器材有限公司</t>
  </si>
  <si>
    <t>安徽明牛羽绒有限公司</t>
  </si>
  <si>
    <t>六安煜晟电子科技有限公司</t>
  </si>
  <si>
    <t>安徽至高机械有限公司</t>
  </si>
  <si>
    <t>中擎住宅工业发展有限公司</t>
  </si>
  <si>
    <t>小计（15个）</t>
  </si>
  <si>
    <t>安徽皖翔电力设备有限公司</t>
  </si>
  <si>
    <t>安徽国泰铝业有限公司</t>
  </si>
  <si>
    <t>安徽中宝建材科技有限公司</t>
  </si>
  <si>
    <t>六安万邦机械科技有限公司</t>
  </si>
  <si>
    <t>安徽兰迪节能玻璃有限公司</t>
  </si>
  <si>
    <t>六安市兴龙体育用品有限公司</t>
  </si>
  <si>
    <t>六安市鑫源玻璃制品有限责任公司</t>
  </si>
  <si>
    <t>安徽中至信家居有限公司</t>
  </si>
  <si>
    <t>安徽省六安市叶集丽人木业有限公司</t>
  </si>
  <si>
    <t>六安市叶集区中亚木业有限公司</t>
  </si>
  <si>
    <t>六安市宝业建筑工业化有限公司</t>
  </si>
  <si>
    <t>安徽鑫盛玻璃有限公司</t>
  </si>
  <si>
    <t>小计（6个）</t>
  </si>
  <si>
    <t>长江精工钢结构（集团）股份有限公司</t>
  </si>
  <si>
    <t>六安市宝创新材料有限公司</t>
  </si>
  <si>
    <t>安徽墙煌彩铝科技有限公司</t>
  </si>
  <si>
    <t>安徽永磐机电有限公司</t>
  </si>
  <si>
    <t>安徽兰翔纺机科技有限公司</t>
  </si>
  <si>
    <t>安徽俪信成服饰有限公司</t>
  </si>
  <si>
    <t>六安凯旭服饰有限公司</t>
  </si>
  <si>
    <t>安徽精工钢结构有限公司</t>
  </si>
  <si>
    <t>六安江淮永达机械制造有限公司</t>
  </si>
  <si>
    <t>六安远大住宅工业有限公司</t>
  </si>
  <si>
    <t>六安市微特电机有限责任公司</t>
  </si>
  <si>
    <t>安徽奔马先端科技有限公司</t>
  </si>
  <si>
    <t>六安康诚纺织有限公司</t>
  </si>
  <si>
    <t>安徽德森特种纸业有限公司</t>
  </si>
  <si>
    <t>安徽康泰玻业科技有限公司</t>
  </si>
  <si>
    <t>安徽美佳印务有限公司</t>
  </si>
  <si>
    <t>安徽荣泰玻璃制品有限公司</t>
  </si>
  <si>
    <t>华润雪花啤酒（六安）有限公司</t>
  </si>
  <si>
    <t>安徽星瑞齿轮传动有限公司</t>
  </si>
  <si>
    <t>小计（21个）</t>
  </si>
  <si>
    <t>注：对列入“市技改项目库”的项目，凡上年度（2019年）设备投资额达到200万元以上的：其中属于我市首位产业装备制造业的，按设备投资额12%给予一次性奖励；属于我市其它主导产业的，按设备投资额10%给予奖励；属于其它符合产业发展政策的，按设备投资额8%给予奖励。单个项目最高奖励金额不超过300万元。</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</si>
</sst>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 numFmtId="177" formatCode="0.00_ "/>
  </numFmts>
  <fonts count="35">
    <font>
      <sz val="11"/>
      <color theme="1"/>
      <name val="宋体"/>
      <charset val="134"/>
      <scheme val="minor"/>
    </font>
    <font>
      <sz val="12"/>
      <color theme="1"/>
      <name val="宋体"/>
      <charset val="134"/>
      <scheme val="minor"/>
    </font>
    <font>
      <sz val="13"/>
      <color theme="1"/>
      <name val="宋体"/>
      <charset val="134"/>
      <scheme val="minor"/>
    </font>
    <font>
      <sz val="18"/>
      <color theme="1"/>
      <name val="方正小标宋简体"/>
      <charset val="134"/>
    </font>
    <font>
      <sz val="11"/>
      <color theme="1"/>
      <name val="宋体"/>
      <charset val="134"/>
    </font>
    <font>
      <b/>
      <sz val="10"/>
      <color theme="1"/>
      <name val="宋体"/>
      <charset val="134"/>
      <scheme val="minor"/>
    </font>
    <font>
      <sz val="10"/>
      <color theme="1"/>
      <name val="宋体"/>
      <charset val="134"/>
      <scheme val="minor"/>
    </font>
    <font>
      <sz val="10"/>
      <name val="宋体"/>
      <charset val="134"/>
    </font>
    <font>
      <sz val="10"/>
      <color theme="1"/>
      <name val="宋体"/>
      <charset val="134"/>
    </font>
    <font>
      <b/>
      <sz val="10"/>
      <name val="宋体"/>
      <charset val="134"/>
    </font>
    <font>
      <sz val="10"/>
      <name val="宋体"/>
      <charset val="134"/>
      <scheme val="minor"/>
    </font>
    <font>
      <sz val="9"/>
      <color theme="1"/>
      <name val="宋体"/>
      <charset val="134"/>
    </font>
    <font>
      <b/>
      <sz val="12"/>
      <color theme="1"/>
      <name val="宋体"/>
      <charset val="134"/>
      <scheme val="minor"/>
    </font>
    <font>
      <b/>
      <sz val="13"/>
      <color theme="1"/>
      <name val="宋体"/>
      <charset val="134"/>
      <scheme val="minor"/>
    </font>
    <font>
      <b/>
      <sz val="11"/>
      <color theme="1"/>
      <name val="宋体"/>
      <charset val="134"/>
      <scheme val="minor"/>
    </font>
    <font>
      <sz val="9"/>
      <color theme="1"/>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0" fillId="12" borderId="0" applyNumberFormat="0" applyBorder="0" applyAlignment="0" applyProtection="0">
      <alignment vertical="center"/>
    </xf>
    <xf numFmtId="0" fontId="24"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0" borderId="0" applyNumberFormat="0" applyBorder="0" applyAlignment="0" applyProtection="0">
      <alignment vertical="center"/>
    </xf>
    <xf numFmtId="0" fontId="19" fillId="3" borderId="0" applyNumberFormat="0" applyBorder="0" applyAlignment="0" applyProtection="0">
      <alignment vertical="center"/>
    </xf>
    <xf numFmtId="43" fontId="0" fillId="0" borderId="0" applyFont="0" applyFill="0" applyBorder="0" applyAlignment="0" applyProtection="0">
      <alignment vertical="center"/>
    </xf>
    <xf numFmtId="0" fontId="28"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6" borderId="5" applyNumberFormat="0" applyFont="0" applyAlignment="0" applyProtection="0">
      <alignment vertical="center"/>
    </xf>
    <xf numFmtId="0" fontId="28" fillId="20" borderId="0" applyNumberFormat="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4" applyNumberFormat="0" applyFill="0" applyAlignment="0" applyProtection="0">
      <alignment vertical="center"/>
    </xf>
    <xf numFmtId="0" fontId="26" fillId="0" borderId="4" applyNumberFormat="0" applyFill="0" applyAlignment="0" applyProtection="0">
      <alignment vertical="center"/>
    </xf>
    <xf numFmtId="0" fontId="28" fillId="14" borderId="0" applyNumberFormat="0" applyBorder="0" applyAlignment="0" applyProtection="0">
      <alignment vertical="center"/>
    </xf>
    <xf numFmtId="0" fontId="16" fillId="0" borderId="2" applyNumberFormat="0" applyFill="0" applyAlignment="0" applyProtection="0">
      <alignment vertical="center"/>
    </xf>
    <xf numFmtId="0" fontId="28" fillId="19" borderId="0" applyNumberFormat="0" applyBorder="0" applyAlignment="0" applyProtection="0">
      <alignment vertical="center"/>
    </xf>
    <xf numFmtId="0" fontId="29" fillId="17" borderId="8" applyNumberFormat="0" applyAlignment="0" applyProtection="0">
      <alignment vertical="center"/>
    </xf>
    <xf numFmtId="0" fontId="32" fillId="17" borderId="6" applyNumberFormat="0" applyAlignment="0" applyProtection="0">
      <alignment vertical="center"/>
    </xf>
    <xf numFmtId="0" fontId="21" fillId="5" borderId="3" applyNumberFormat="0" applyAlignment="0" applyProtection="0">
      <alignment vertical="center"/>
    </xf>
    <xf numFmtId="0" fontId="20" fillId="24" borderId="0" applyNumberFormat="0" applyBorder="0" applyAlignment="0" applyProtection="0">
      <alignment vertical="center"/>
    </xf>
    <xf numFmtId="0" fontId="28" fillId="27" borderId="0" applyNumberFormat="0" applyBorder="0" applyAlignment="0" applyProtection="0">
      <alignment vertical="center"/>
    </xf>
    <xf numFmtId="0" fontId="33" fillId="0" borderId="9" applyNumberFormat="0" applyFill="0" applyAlignment="0" applyProtection="0">
      <alignment vertical="center"/>
    </xf>
    <xf numFmtId="0" fontId="25" fillId="0" borderId="7" applyNumberFormat="0" applyFill="0" applyAlignment="0" applyProtection="0">
      <alignment vertical="center"/>
    </xf>
    <xf numFmtId="0" fontId="34" fillId="28" borderId="0" applyNumberFormat="0" applyBorder="0" applyAlignment="0" applyProtection="0">
      <alignment vertical="center"/>
    </xf>
    <xf numFmtId="0" fontId="23" fillId="7" borderId="0" applyNumberFormat="0" applyBorder="0" applyAlignment="0" applyProtection="0">
      <alignment vertical="center"/>
    </xf>
    <xf numFmtId="0" fontId="20" fillId="11" borderId="0" applyNumberFormat="0" applyBorder="0" applyAlignment="0" applyProtection="0">
      <alignment vertical="center"/>
    </xf>
    <xf numFmtId="0" fontId="28" fillId="16" borderId="0" applyNumberFormat="0" applyBorder="0" applyAlignment="0" applyProtection="0">
      <alignment vertical="center"/>
    </xf>
    <xf numFmtId="0" fontId="20" fillId="21" borderId="0" applyNumberFormat="0" applyBorder="0" applyAlignment="0" applyProtection="0">
      <alignment vertical="center"/>
    </xf>
    <xf numFmtId="0" fontId="20" fillId="4" borderId="0" applyNumberFormat="0" applyBorder="0" applyAlignment="0" applyProtection="0">
      <alignment vertical="center"/>
    </xf>
    <xf numFmtId="0" fontId="20" fillId="23" borderId="0" applyNumberFormat="0" applyBorder="0" applyAlignment="0" applyProtection="0">
      <alignment vertical="center"/>
    </xf>
    <xf numFmtId="0" fontId="20" fillId="31" borderId="0" applyNumberFormat="0" applyBorder="0" applyAlignment="0" applyProtection="0">
      <alignment vertical="center"/>
    </xf>
    <xf numFmtId="0" fontId="28" fillId="33" borderId="0" applyNumberFormat="0" applyBorder="0" applyAlignment="0" applyProtection="0">
      <alignment vertical="center"/>
    </xf>
    <xf numFmtId="0" fontId="28" fillId="26" borderId="0" applyNumberFormat="0" applyBorder="0" applyAlignment="0" applyProtection="0">
      <alignment vertical="center"/>
    </xf>
    <xf numFmtId="0" fontId="20" fillId="22" borderId="0" applyNumberFormat="0" applyBorder="0" applyAlignment="0" applyProtection="0">
      <alignment vertical="center"/>
    </xf>
    <xf numFmtId="0" fontId="20" fillId="30" borderId="0" applyNumberFormat="0" applyBorder="0" applyAlignment="0" applyProtection="0">
      <alignment vertical="center"/>
    </xf>
    <xf numFmtId="0" fontId="28" fillId="32" borderId="0" applyNumberFormat="0" applyBorder="0" applyAlignment="0" applyProtection="0">
      <alignment vertical="center"/>
    </xf>
    <xf numFmtId="0" fontId="20" fillId="9" borderId="0" applyNumberFormat="0" applyBorder="0" applyAlignment="0" applyProtection="0">
      <alignment vertical="center"/>
    </xf>
    <xf numFmtId="0" fontId="28" fillId="13" borderId="0" applyNumberFormat="0" applyBorder="0" applyAlignment="0" applyProtection="0">
      <alignment vertical="center"/>
    </xf>
    <xf numFmtId="0" fontId="28" fillId="25" borderId="0" applyNumberFormat="0" applyBorder="0" applyAlignment="0" applyProtection="0">
      <alignment vertical="center"/>
    </xf>
    <xf numFmtId="0" fontId="20" fillId="29" borderId="0" applyNumberFormat="0" applyBorder="0" applyAlignment="0" applyProtection="0">
      <alignment vertical="center"/>
    </xf>
    <xf numFmtId="0" fontId="28" fillId="18" borderId="0" applyNumberFormat="0" applyBorder="0" applyAlignment="0" applyProtection="0">
      <alignment vertical="center"/>
    </xf>
    <xf numFmtId="0" fontId="0" fillId="0" borderId="0">
      <alignment vertical="center"/>
    </xf>
    <xf numFmtId="0" fontId="0" fillId="0" borderId="0">
      <alignment vertical="center"/>
    </xf>
  </cellStyleXfs>
  <cellXfs count="37">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177"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xf>
    <xf numFmtId="177" fontId="6" fillId="0" borderId="1" xfId="0" applyNumberFormat="1" applyFont="1" applyBorder="1" applyAlignment="1">
      <alignment horizontal="center" vertical="center" wrapText="1"/>
    </xf>
    <xf numFmtId="176"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9" fontId="7" fillId="2" borderId="1" xfId="0" applyNumberFormat="1" applyFont="1" applyFill="1" applyBorder="1" applyAlignment="1">
      <alignment horizontal="center" vertical="center"/>
    </xf>
    <xf numFmtId="9" fontId="7" fillId="2"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xf>
    <xf numFmtId="9" fontId="7"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9" fontId="9" fillId="0" borderId="1" xfId="0" applyNumberFormat="1" applyFont="1" applyFill="1" applyBorder="1" applyAlignment="1">
      <alignment horizontal="left" vertical="center" wrapText="1"/>
    </xf>
    <xf numFmtId="9" fontId="6"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0" fontId="11" fillId="0" borderId="0" xfId="0" applyFont="1" applyAlignment="1">
      <alignment horizontal="lef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98"/>
  <sheetViews>
    <sheetView topLeftCell="A73" workbookViewId="0">
      <selection activeCell="A3" sqref="A3:D3"/>
    </sheetView>
  </sheetViews>
  <sheetFormatPr defaultColWidth="9" defaultRowHeight="14.25" outlineLevelCol="5"/>
  <cols>
    <col min="1" max="1" width="5.375" style="1" customWidth="1"/>
    <col min="2" max="2" width="9.25" style="1" customWidth="1"/>
    <col min="3" max="3" width="44.125" style="1" customWidth="1"/>
    <col min="4" max="4" width="10.125" style="1" customWidth="1"/>
    <col min="5" max="5" width="10.625" style="1" customWidth="1"/>
    <col min="6" max="6" width="9.75" style="2" customWidth="1"/>
    <col min="7" max="16384" width="9" style="2"/>
  </cols>
  <sheetData>
    <row r="1" ht="21" customHeight="1" spans="1:2">
      <c r="A1" s="3" t="s">
        <v>0</v>
      </c>
      <c r="B1" s="3"/>
    </row>
    <row r="2" ht="35" customHeight="1" spans="1:6">
      <c r="A2" s="4" t="s">
        <v>1</v>
      </c>
      <c r="B2" s="4"/>
      <c r="C2" s="4"/>
      <c r="D2" s="4"/>
      <c r="E2" s="4"/>
      <c r="F2" s="4"/>
    </row>
    <row r="3" ht="28" customHeight="1" spans="1:6">
      <c r="A3" s="28"/>
      <c r="B3" s="28"/>
      <c r="C3" s="28"/>
      <c r="D3" s="28"/>
      <c r="E3" s="5" t="s">
        <v>2</v>
      </c>
      <c r="F3" s="5"/>
    </row>
    <row r="4" ht="23" customHeight="1" spans="1:6">
      <c r="A4" s="29" t="s">
        <v>3</v>
      </c>
      <c r="B4" s="29" t="s">
        <v>4</v>
      </c>
      <c r="C4" s="29" t="s">
        <v>5</v>
      </c>
      <c r="D4" s="29" t="s">
        <v>6</v>
      </c>
      <c r="E4" s="29" t="s">
        <v>7</v>
      </c>
      <c r="F4" s="29" t="s">
        <v>8</v>
      </c>
    </row>
    <row r="5" ht="23" customHeight="1" spans="1:6">
      <c r="A5" s="29"/>
      <c r="B5" s="29"/>
      <c r="C5" s="30" t="s">
        <v>9</v>
      </c>
      <c r="D5" s="29">
        <f>SUM(D6,D27,D45,D59,D75)</f>
        <v>1090</v>
      </c>
      <c r="E5" s="29">
        <f>SUM(E6,E27,E45,E59,E75)</f>
        <v>407</v>
      </c>
      <c r="F5" s="31">
        <f>D5-E5</f>
        <v>683</v>
      </c>
    </row>
    <row r="6" ht="35" customHeight="1" spans="1:6">
      <c r="A6" s="31" t="s">
        <v>10</v>
      </c>
      <c r="B6" s="31"/>
      <c r="C6" s="31" t="s">
        <v>11</v>
      </c>
      <c r="D6" s="31">
        <f>SUM(D8,D11,D14,D18,D20,D22,D24,D26)</f>
        <v>600</v>
      </c>
      <c r="E6" s="31">
        <f>SUM(E8,E11,E14,E18,E20,E22,E24,E26)</f>
        <v>200</v>
      </c>
      <c r="F6" s="31">
        <f>D6-E6</f>
        <v>400</v>
      </c>
    </row>
    <row r="7" ht="23" customHeight="1" spans="1:6">
      <c r="A7" s="32">
        <v>1</v>
      </c>
      <c r="B7" s="32" t="s">
        <v>12</v>
      </c>
      <c r="C7" s="33" t="s">
        <v>13</v>
      </c>
      <c r="D7" s="32">
        <v>50</v>
      </c>
      <c r="E7" s="32">
        <v>15</v>
      </c>
      <c r="F7" s="34">
        <f>D7-E7</f>
        <v>35</v>
      </c>
    </row>
    <row r="8" ht="23" customHeight="1" spans="1:6">
      <c r="A8" s="32"/>
      <c r="B8" s="32"/>
      <c r="C8" s="32" t="s">
        <v>14</v>
      </c>
      <c r="D8" s="32">
        <v>50</v>
      </c>
      <c r="E8" s="32">
        <v>15</v>
      </c>
      <c r="F8" s="34">
        <f t="shared" ref="F8:F39" si="0">D8-E8</f>
        <v>35</v>
      </c>
    </row>
    <row r="9" ht="32" customHeight="1" spans="1:6">
      <c r="A9" s="32">
        <v>2</v>
      </c>
      <c r="B9" s="32" t="s">
        <v>15</v>
      </c>
      <c r="C9" s="9" t="s">
        <v>16</v>
      </c>
      <c r="D9" s="32">
        <v>50</v>
      </c>
      <c r="E9" s="32">
        <v>15</v>
      </c>
      <c r="F9" s="34">
        <f t="shared" si="0"/>
        <v>35</v>
      </c>
    </row>
    <row r="10" ht="32" customHeight="1" spans="1:6">
      <c r="A10" s="32">
        <v>3</v>
      </c>
      <c r="B10" s="32" t="s">
        <v>15</v>
      </c>
      <c r="C10" s="9" t="s">
        <v>17</v>
      </c>
      <c r="D10" s="32">
        <v>50</v>
      </c>
      <c r="E10" s="32">
        <v>15</v>
      </c>
      <c r="F10" s="34">
        <f t="shared" si="0"/>
        <v>35</v>
      </c>
    </row>
    <row r="11" ht="23" customHeight="1" spans="1:6">
      <c r="A11" s="32"/>
      <c r="B11" s="32"/>
      <c r="C11" s="32" t="s">
        <v>14</v>
      </c>
      <c r="D11" s="32">
        <v>100</v>
      </c>
      <c r="E11" s="32">
        <v>30</v>
      </c>
      <c r="F11" s="34">
        <f t="shared" si="0"/>
        <v>70</v>
      </c>
    </row>
    <row r="12" ht="32" customHeight="1" spans="1:6">
      <c r="A12" s="32">
        <v>4</v>
      </c>
      <c r="B12" s="32" t="s">
        <v>18</v>
      </c>
      <c r="C12" s="9" t="s">
        <v>19</v>
      </c>
      <c r="D12" s="32">
        <v>50</v>
      </c>
      <c r="E12" s="32">
        <v>15</v>
      </c>
      <c r="F12" s="34">
        <f t="shared" si="0"/>
        <v>35</v>
      </c>
    </row>
    <row r="13" ht="32" customHeight="1" spans="1:6">
      <c r="A13" s="32">
        <v>5</v>
      </c>
      <c r="B13" s="32" t="s">
        <v>18</v>
      </c>
      <c r="C13" s="9" t="s">
        <v>20</v>
      </c>
      <c r="D13" s="32">
        <v>50</v>
      </c>
      <c r="E13" s="32">
        <v>15</v>
      </c>
      <c r="F13" s="34">
        <f t="shared" si="0"/>
        <v>35</v>
      </c>
    </row>
    <row r="14" ht="23" customHeight="1" spans="1:6">
      <c r="A14" s="32"/>
      <c r="B14" s="32"/>
      <c r="C14" s="32" t="s">
        <v>14</v>
      </c>
      <c r="D14" s="32">
        <v>100</v>
      </c>
      <c r="E14" s="32">
        <v>30</v>
      </c>
      <c r="F14" s="34">
        <f t="shared" si="0"/>
        <v>70</v>
      </c>
    </row>
    <row r="15" ht="32" customHeight="1" spans="1:6">
      <c r="A15" s="32">
        <v>6</v>
      </c>
      <c r="B15" s="32" t="s">
        <v>21</v>
      </c>
      <c r="C15" s="9" t="s">
        <v>22</v>
      </c>
      <c r="D15" s="32">
        <v>50</v>
      </c>
      <c r="E15" s="32">
        <v>15</v>
      </c>
      <c r="F15" s="34">
        <f t="shared" si="0"/>
        <v>35</v>
      </c>
    </row>
    <row r="16" ht="32" customHeight="1" spans="1:6">
      <c r="A16" s="35">
        <v>7</v>
      </c>
      <c r="B16" s="32" t="s">
        <v>21</v>
      </c>
      <c r="C16" s="9" t="s">
        <v>23</v>
      </c>
      <c r="D16" s="35">
        <v>50</v>
      </c>
      <c r="E16" s="35">
        <v>15</v>
      </c>
      <c r="F16" s="34">
        <f t="shared" si="0"/>
        <v>35</v>
      </c>
    </row>
    <row r="17" ht="32" customHeight="1" spans="1:6">
      <c r="A17" s="32">
        <v>8</v>
      </c>
      <c r="B17" s="32" t="s">
        <v>21</v>
      </c>
      <c r="C17" s="9" t="s">
        <v>24</v>
      </c>
      <c r="D17" s="32">
        <v>50</v>
      </c>
      <c r="E17" s="32">
        <v>15</v>
      </c>
      <c r="F17" s="34">
        <f t="shared" si="0"/>
        <v>35</v>
      </c>
    </row>
    <row r="18" ht="23" customHeight="1" spans="1:6">
      <c r="A18" s="32"/>
      <c r="B18" s="32"/>
      <c r="C18" s="32" t="s">
        <v>14</v>
      </c>
      <c r="D18" s="32">
        <v>150</v>
      </c>
      <c r="E18" s="32">
        <v>45</v>
      </c>
      <c r="F18" s="34">
        <f t="shared" si="0"/>
        <v>105</v>
      </c>
    </row>
    <row r="19" ht="23" customHeight="1" spans="1:6">
      <c r="A19" s="32">
        <v>9</v>
      </c>
      <c r="B19" s="32" t="s">
        <v>25</v>
      </c>
      <c r="C19" s="33" t="s">
        <v>26</v>
      </c>
      <c r="D19" s="32">
        <v>50</v>
      </c>
      <c r="E19" s="32">
        <v>15</v>
      </c>
      <c r="F19" s="34">
        <f t="shared" si="0"/>
        <v>35</v>
      </c>
    </row>
    <row r="20" ht="23" customHeight="1" spans="1:6">
      <c r="A20" s="32"/>
      <c r="B20" s="32"/>
      <c r="C20" s="32" t="s">
        <v>14</v>
      </c>
      <c r="D20" s="32">
        <v>50</v>
      </c>
      <c r="E20" s="32">
        <v>15</v>
      </c>
      <c r="F20" s="34">
        <f t="shared" si="0"/>
        <v>35</v>
      </c>
    </row>
    <row r="21" ht="32" customHeight="1" spans="1:6">
      <c r="A21" s="32">
        <v>10</v>
      </c>
      <c r="B21" s="32" t="s">
        <v>27</v>
      </c>
      <c r="C21" s="9" t="s">
        <v>28</v>
      </c>
      <c r="D21" s="32">
        <v>50</v>
      </c>
      <c r="E21" s="32">
        <v>15</v>
      </c>
      <c r="F21" s="34">
        <f t="shared" si="0"/>
        <v>35</v>
      </c>
    </row>
    <row r="22" ht="23" customHeight="1" spans="1:6">
      <c r="A22" s="32"/>
      <c r="B22" s="32"/>
      <c r="C22" s="32" t="s">
        <v>14</v>
      </c>
      <c r="D22" s="32">
        <v>50</v>
      </c>
      <c r="E22" s="32">
        <v>15</v>
      </c>
      <c r="F22" s="34">
        <f t="shared" si="0"/>
        <v>35</v>
      </c>
    </row>
    <row r="23" ht="23" customHeight="1" spans="1:6">
      <c r="A23" s="32">
        <v>11</v>
      </c>
      <c r="B23" s="32" t="s">
        <v>29</v>
      </c>
      <c r="C23" s="33" t="s">
        <v>30</v>
      </c>
      <c r="D23" s="32">
        <v>50</v>
      </c>
      <c r="E23" s="32">
        <v>15</v>
      </c>
      <c r="F23" s="34">
        <f t="shared" si="0"/>
        <v>35</v>
      </c>
    </row>
    <row r="24" ht="23" customHeight="1" spans="1:6">
      <c r="A24" s="32"/>
      <c r="B24" s="32"/>
      <c r="C24" s="32" t="s">
        <v>14</v>
      </c>
      <c r="D24" s="32">
        <v>50</v>
      </c>
      <c r="E24" s="32">
        <v>15</v>
      </c>
      <c r="F24" s="34">
        <f t="shared" si="0"/>
        <v>35</v>
      </c>
    </row>
    <row r="25" ht="23" customHeight="1" spans="1:6">
      <c r="A25" s="32">
        <v>12</v>
      </c>
      <c r="B25" s="32" t="s">
        <v>31</v>
      </c>
      <c r="C25" s="33" t="s">
        <v>32</v>
      </c>
      <c r="D25" s="32">
        <v>50</v>
      </c>
      <c r="E25" s="32">
        <v>35</v>
      </c>
      <c r="F25" s="34">
        <f t="shared" si="0"/>
        <v>15</v>
      </c>
    </row>
    <row r="26" ht="23" customHeight="1" spans="1:6">
      <c r="A26" s="32"/>
      <c r="B26" s="32"/>
      <c r="C26" s="32" t="s">
        <v>14</v>
      </c>
      <c r="D26" s="32">
        <v>50</v>
      </c>
      <c r="E26" s="32">
        <v>35</v>
      </c>
      <c r="F26" s="34">
        <f t="shared" si="0"/>
        <v>15</v>
      </c>
    </row>
    <row r="27" ht="35" customHeight="1" spans="1:6">
      <c r="A27" s="31" t="s">
        <v>33</v>
      </c>
      <c r="B27" s="31"/>
      <c r="C27" s="31" t="s">
        <v>34</v>
      </c>
      <c r="D27" s="31">
        <f>SUM(D29,D31,D33,D35,D37,D39,D41,D44)</f>
        <v>90</v>
      </c>
      <c r="E27" s="31">
        <f>SUM(E29,E31,E33,E35,E37,E39,E41,E44)</f>
        <v>35</v>
      </c>
      <c r="F27" s="31">
        <f t="shared" si="0"/>
        <v>55</v>
      </c>
    </row>
    <row r="28" ht="23" customHeight="1" spans="1:6">
      <c r="A28" s="32">
        <v>1</v>
      </c>
      <c r="B28" s="32" t="s">
        <v>12</v>
      </c>
      <c r="C28" s="32" t="s">
        <v>35</v>
      </c>
      <c r="D28" s="32">
        <v>10</v>
      </c>
      <c r="E28" s="32">
        <v>3</v>
      </c>
      <c r="F28" s="34">
        <f t="shared" si="0"/>
        <v>7</v>
      </c>
    </row>
    <row r="29" ht="23" customHeight="1" spans="1:6">
      <c r="A29" s="32"/>
      <c r="B29" s="32"/>
      <c r="C29" s="32" t="s">
        <v>14</v>
      </c>
      <c r="D29" s="32">
        <v>10</v>
      </c>
      <c r="E29" s="32">
        <v>3</v>
      </c>
      <c r="F29" s="34">
        <f t="shared" si="0"/>
        <v>7</v>
      </c>
    </row>
    <row r="30" ht="23" customHeight="1" spans="1:6">
      <c r="A30" s="32">
        <v>2</v>
      </c>
      <c r="B30" s="32" t="s">
        <v>15</v>
      </c>
      <c r="C30" s="32" t="s">
        <v>36</v>
      </c>
      <c r="D30" s="32">
        <v>10</v>
      </c>
      <c r="E30" s="32">
        <v>3</v>
      </c>
      <c r="F30" s="34">
        <f t="shared" si="0"/>
        <v>7</v>
      </c>
    </row>
    <row r="31" ht="23" customHeight="1" spans="1:6">
      <c r="A31" s="32"/>
      <c r="B31" s="32"/>
      <c r="C31" s="32" t="s">
        <v>14</v>
      </c>
      <c r="D31" s="32">
        <v>10</v>
      </c>
      <c r="E31" s="32">
        <v>3</v>
      </c>
      <c r="F31" s="34">
        <f t="shared" si="0"/>
        <v>7</v>
      </c>
    </row>
    <row r="32" ht="23" customHeight="1" spans="1:6">
      <c r="A32" s="32">
        <v>3</v>
      </c>
      <c r="B32" s="32" t="s">
        <v>18</v>
      </c>
      <c r="C32" s="32" t="s">
        <v>37</v>
      </c>
      <c r="D32" s="32">
        <v>10</v>
      </c>
      <c r="E32" s="32">
        <v>3</v>
      </c>
      <c r="F32" s="34">
        <f t="shared" si="0"/>
        <v>7</v>
      </c>
    </row>
    <row r="33" ht="23" customHeight="1" spans="1:6">
      <c r="A33" s="32"/>
      <c r="B33" s="32"/>
      <c r="C33" s="32" t="s">
        <v>14</v>
      </c>
      <c r="D33" s="32">
        <v>10</v>
      </c>
      <c r="E33" s="32">
        <v>3</v>
      </c>
      <c r="F33" s="34">
        <f t="shared" si="0"/>
        <v>7</v>
      </c>
    </row>
    <row r="34" ht="23" customHeight="1" spans="1:6">
      <c r="A34" s="32">
        <v>4</v>
      </c>
      <c r="B34" s="32" t="s">
        <v>21</v>
      </c>
      <c r="C34" s="32" t="s">
        <v>38</v>
      </c>
      <c r="D34" s="32">
        <v>10</v>
      </c>
      <c r="E34" s="32">
        <v>3</v>
      </c>
      <c r="F34" s="34">
        <f t="shared" si="0"/>
        <v>7</v>
      </c>
    </row>
    <row r="35" ht="23" customHeight="1" spans="1:6">
      <c r="A35" s="32"/>
      <c r="B35" s="32"/>
      <c r="C35" s="32" t="s">
        <v>14</v>
      </c>
      <c r="D35" s="32">
        <v>10</v>
      </c>
      <c r="E35" s="32">
        <v>3</v>
      </c>
      <c r="F35" s="34">
        <f t="shared" si="0"/>
        <v>7</v>
      </c>
    </row>
    <row r="36" ht="23" customHeight="1" spans="1:6">
      <c r="A36" s="32">
        <v>5</v>
      </c>
      <c r="B36" s="32" t="s">
        <v>25</v>
      </c>
      <c r="C36" s="32" t="s">
        <v>39</v>
      </c>
      <c r="D36" s="32">
        <v>10</v>
      </c>
      <c r="E36" s="32">
        <v>3</v>
      </c>
      <c r="F36" s="34">
        <f t="shared" si="0"/>
        <v>7</v>
      </c>
    </row>
    <row r="37" ht="23" customHeight="1" spans="1:6">
      <c r="A37" s="32"/>
      <c r="B37" s="32"/>
      <c r="C37" s="32" t="s">
        <v>14</v>
      </c>
      <c r="D37" s="32">
        <v>10</v>
      </c>
      <c r="E37" s="32">
        <v>3</v>
      </c>
      <c r="F37" s="34">
        <f t="shared" si="0"/>
        <v>7</v>
      </c>
    </row>
    <row r="38" ht="23" customHeight="1" spans="1:6">
      <c r="A38" s="32">
        <v>6</v>
      </c>
      <c r="B38" s="32" t="s">
        <v>27</v>
      </c>
      <c r="C38" s="32" t="s">
        <v>40</v>
      </c>
      <c r="D38" s="32">
        <v>10</v>
      </c>
      <c r="E38" s="32">
        <v>3</v>
      </c>
      <c r="F38" s="34">
        <f t="shared" si="0"/>
        <v>7</v>
      </c>
    </row>
    <row r="39" ht="23" customHeight="1" spans="1:6">
      <c r="A39" s="32"/>
      <c r="B39" s="32"/>
      <c r="C39" s="32" t="s">
        <v>14</v>
      </c>
      <c r="D39" s="32">
        <v>10</v>
      </c>
      <c r="E39" s="32">
        <v>3</v>
      </c>
      <c r="F39" s="34">
        <f t="shared" si="0"/>
        <v>7</v>
      </c>
    </row>
    <row r="40" ht="23" customHeight="1" spans="1:6">
      <c r="A40" s="32">
        <v>7</v>
      </c>
      <c r="B40" s="32" t="s">
        <v>29</v>
      </c>
      <c r="C40" s="32" t="s">
        <v>41</v>
      </c>
      <c r="D40" s="32">
        <v>10</v>
      </c>
      <c r="E40" s="32">
        <v>3</v>
      </c>
      <c r="F40" s="34">
        <f t="shared" ref="F40:F71" si="1">D40-E40</f>
        <v>7</v>
      </c>
    </row>
    <row r="41" ht="23" customHeight="1" spans="1:6">
      <c r="A41" s="32"/>
      <c r="B41" s="32"/>
      <c r="C41" s="32" t="s">
        <v>14</v>
      </c>
      <c r="D41" s="32">
        <v>10</v>
      </c>
      <c r="E41" s="32">
        <v>3</v>
      </c>
      <c r="F41" s="34">
        <f t="shared" si="1"/>
        <v>7</v>
      </c>
    </row>
    <row r="42" ht="23" customHeight="1" spans="1:6">
      <c r="A42" s="32">
        <v>8</v>
      </c>
      <c r="B42" s="32" t="s">
        <v>31</v>
      </c>
      <c r="C42" s="32" t="s">
        <v>42</v>
      </c>
      <c r="D42" s="32">
        <v>10</v>
      </c>
      <c r="E42" s="32">
        <v>7</v>
      </c>
      <c r="F42" s="34">
        <f t="shared" si="1"/>
        <v>3</v>
      </c>
    </row>
    <row r="43" ht="23" customHeight="1" spans="1:6">
      <c r="A43" s="32">
        <v>9</v>
      </c>
      <c r="B43" s="32" t="s">
        <v>31</v>
      </c>
      <c r="C43" s="32" t="s">
        <v>43</v>
      </c>
      <c r="D43" s="32">
        <v>10</v>
      </c>
      <c r="E43" s="32">
        <v>7</v>
      </c>
      <c r="F43" s="34">
        <f t="shared" si="1"/>
        <v>3</v>
      </c>
    </row>
    <row r="44" ht="23" customHeight="1" spans="1:6">
      <c r="A44" s="32"/>
      <c r="B44" s="32"/>
      <c r="C44" s="32" t="s">
        <v>14</v>
      </c>
      <c r="D44" s="32">
        <f>SUM(D42:D43)</f>
        <v>20</v>
      </c>
      <c r="E44" s="32">
        <f>SUM(E42:E43)</f>
        <v>14</v>
      </c>
      <c r="F44" s="34">
        <f t="shared" si="1"/>
        <v>6</v>
      </c>
    </row>
    <row r="45" ht="35" customHeight="1" spans="1:6">
      <c r="A45" s="31" t="s">
        <v>44</v>
      </c>
      <c r="B45" s="31"/>
      <c r="C45" s="31" t="s">
        <v>45</v>
      </c>
      <c r="D45" s="31">
        <f>SUM(D48,D50,D53,D58)</f>
        <v>180</v>
      </c>
      <c r="E45" s="31">
        <f>SUM(E48,E50,E53,E58)</f>
        <v>86</v>
      </c>
      <c r="F45" s="31">
        <f t="shared" si="1"/>
        <v>94</v>
      </c>
    </row>
    <row r="46" ht="23" customHeight="1" spans="1:6">
      <c r="A46" s="32">
        <v>1</v>
      </c>
      <c r="B46" s="36" t="s">
        <v>15</v>
      </c>
      <c r="C46" s="36" t="s">
        <v>36</v>
      </c>
      <c r="D46" s="36">
        <v>20</v>
      </c>
      <c r="E46" s="36">
        <v>6</v>
      </c>
      <c r="F46" s="34">
        <f t="shared" si="1"/>
        <v>14</v>
      </c>
    </row>
    <row r="47" ht="23" customHeight="1" spans="1:6">
      <c r="A47" s="32">
        <v>2</v>
      </c>
      <c r="B47" s="36" t="s">
        <v>15</v>
      </c>
      <c r="C47" s="36" t="s">
        <v>46</v>
      </c>
      <c r="D47" s="36">
        <v>20</v>
      </c>
      <c r="E47" s="36">
        <v>6</v>
      </c>
      <c r="F47" s="34">
        <f t="shared" si="1"/>
        <v>14</v>
      </c>
    </row>
    <row r="48" ht="23" customHeight="1" spans="1:6">
      <c r="A48" s="32"/>
      <c r="B48" s="36"/>
      <c r="C48" s="36" t="s">
        <v>14</v>
      </c>
      <c r="D48" s="36">
        <v>40</v>
      </c>
      <c r="E48" s="36">
        <v>12</v>
      </c>
      <c r="F48" s="34">
        <f t="shared" si="1"/>
        <v>28</v>
      </c>
    </row>
    <row r="49" ht="23" customHeight="1" spans="1:6">
      <c r="A49" s="32">
        <v>3</v>
      </c>
      <c r="B49" s="36" t="s">
        <v>21</v>
      </c>
      <c r="C49" s="36" t="s">
        <v>47</v>
      </c>
      <c r="D49" s="36">
        <v>20</v>
      </c>
      <c r="E49" s="36">
        <v>6</v>
      </c>
      <c r="F49" s="34">
        <f t="shared" si="1"/>
        <v>14</v>
      </c>
    </row>
    <row r="50" ht="23" customHeight="1" spans="1:6">
      <c r="A50" s="32"/>
      <c r="B50" s="36"/>
      <c r="C50" s="36" t="s">
        <v>14</v>
      </c>
      <c r="D50" s="36">
        <v>20</v>
      </c>
      <c r="E50" s="36">
        <v>6</v>
      </c>
      <c r="F50" s="34">
        <f t="shared" si="1"/>
        <v>14</v>
      </c>
    </row>
    <row r="51" ht="23" customHeight="1" spans="1:6">
      <c r="A51" s="32">
        <v>4</v>
      </c>
      <c r="B51" s="36" t="s">
        <v>27</v>
      </c>
      <c r="C51" s="36" t="s">
        <v>48</v>
      </c>
      <c r="D51" s="36">
        <v>20</v>
      </c>
      <c r="E51" s="36">
        <v>6</v>
      </c>
      <c r="F51" s="34">
        <f t="shared" si="1"/>
        <v>14</v>
      </c>
    </row>
    <row r="52" ht="23" customHeight="1" spans="1:6">
      <c r="A52" s="32">
        <v>5</v>
      </c>
      <c r="B52" s="36" t="s">
        <v>27</v>
      </c>
      <c r="C52" s="36" t="s">
        <v>49</v>
      </c>
      <c r="D52" s="36">
        <v>20</v>
      </c>
      <c r="E52" s="36">
        <v>6</v>
      </c>
      <c r="F52" s="34">
        <f t="shared" si="1"/>
        <v>14</v>
      </c>
    </row>
    <row r="53" ht="23" customHeight="1" spans="1:6">
      <c r="A53" s="32"/>
      <c r="B53" s="36"/>
      <c r="C53" s="36" t="s">
        <v>14</v>
      </c>
      <c r="D53" s="36">
        <f>SUM(D51:D52)</f>
        <v>40</v>
      </c>
      <c r="E53" s="36">
        <f>SUM(E51:E52)</f>
        <v>12</v>
      </c>
      <c r="F53" s="34">
        <f t="shared" si="1"/>
        <v>28</v>
      </c>
    </row>
    <row r="54" ht="23" customHeight="1" spans="1:6">
      <c r="A54" s="32">
        <v>6</v>
      </c>
      <c r="B54" s="36" t="s">
        <v>31</v>
      </c>
      <c r="C54" s="36" t="s">
        <v>50</v>
      </c>
      <c r="D54" s="36">
        <v>20</v>
      </c>
      <c r="E54" s="36">
        <v>14</v>
      </c>
      <c r="F54" s="34">
        <f t="shared" si="1"/>
        <v>6</v>
      </c>
    </row>
    <row r="55" ht="23" customHeight="1" spans="1:6">
      <c r="A55" s="32">
        <v>7</v>
      </c>
      <c r="B55" s="36" t="s">
        <v>31</v>
      </c>
      <c r="C55" s="36" t="s">
        <v>51</v>
      </c>
      <c r="D55" s="36">
        <v>20</v>
      </c>
      <c r="E55" s="36">
        <v>14</v>
      </c>
      <c r="F55" s="34">
        <f t="shared" si="1"/>
        <v>6</v>
      </c>
    </row>
    <row r="56" ht="23" customHeight="1" spans="1:6">
      <c r="A56" s="32">
        <v>8</v>
      </c>
      <c r="B56" s="36" t="s">
        <v>31</v>
      </c>
      <c r="C56" s="36" t="s">
        <v>52</v>
      </c>
      <c r="D56" s="36">
        <v>20</v>
      </c>
      <c r="E56" s="36">
        <v>14</v>
      </c>
      <c r="F56" s="34">
        <f t="shared" si="1"/>
        <v>6</v>
      </c>
    </row>
    <row r="57" ht="23" customHeight="1" spans="1:6">
      <c r="A57" s="32">
        <v>9</v>
      </c>
      <c r="B57" s="36" t="s">
        <v>31</v>
      </c>
      <c r="C57" s="36" t="s">
        <v>53</v>
      </c>
      <c r="D57" s="36">
        <v>20</v>
      </c>
      <c r="E57" s="36">
        <v>14</v>
      </c>
      <c r="F57" s="34">
        <f t="shared" si="1"/>
        <v>6</v>
      </c>
    </row>
    <row r="58" ht="23" customHeight="1" spans="1:6">
      <c r="A58" s="32"/>
      <c r="B58" s="32"/>
      <c r="C58" s="32" t="s">
        <v>14</v>
      </c>
      <c r="D58" s="32">
        <f>SUM(D54:D57)</f>
        <v>80</v>
      </c>
      <c r="E58" s="32">
        <f>SUM(E54:E57)</f>
        <v>56</v>
      </c>
      <c r="F58" s="34">
        <f t="shared" si="1"/>
        <v>24</v>
      </c>
    </row>
    <row r="59" ht="35" customHeight="1" spans="1:6">
      <c r="A59" s="31" t="s">
        <v>54</v>
      </c>
      <c r="B59" s="31"/>
      <c r="C59" s="31" t="s">
        <v>55</v>
      </c>
      <c r="D59" s="31">
        <f>SUM(D61,D63,D66,D69,D72,D74)</f>
        <v>90</v>
      </c>
      <c r="E59" s="31">
        <f>SUM(E61,E63,E66,E69,E72,E74)</f>
        <v>31</v>
      </c>
      <c r="F59" s="31">
        <f t="shared" si="1"/>
        <v>59</v>
      </c>
    </row>
    <row r="60" ht="23" customHeight="1" spans="1:6">
      <c r="A60" s="32">
        <v>1</v>
      </c>
      <c r="B60" s="32" t="s">
        <v>12</v>
      </c>
      <c r="C60" s="32" t="s">
        <v>56</v>
      </c>
      <c r="D60" s="32">
        <v>10</v>
      </c>
      <c r="E60" s="32">
        <v>3</v>
      </c>
      <c r="F60" s="34">
        <f t="shared" si="1"/>
        <v>7</v>
      </c>
    </row>
    <row r="61" ht="23" customHeight="1" spans="1:6">
      <c r="A61" s="32"/>
      <c r="B61" s="32"/>
      <c r="C61" s="32" t="s">
        <v>14</v>
      </c>
      <c r="D61" s="32">
        <v>10</v>
      </c>
      <c r="E61" s="32">
        <v>3</v>
      </c>
      <c r="F61" s="34">
        <f t="shared" si="1"/>
        <v>7</v>
      </c>
    </row>
    <row r="62" ht="23" customHeight="1" spans="1:6">
      <c r="A62" s="32">
        <v>2</v>
      </c>
      <c r="B62" s="32" t="s">
        <v>15</v>
      </c>
      <c r="C62" s="32" t="s">
        <v>57</v>
      </c>
      <c r="D62" s="32">
        <v>10</v>
      </c>
      <c r="E62" s="32">
        <v>3</v>
      </c>
      <c r="F62" s="34">
        <f t="shared" si="1"/>
        <v>7</v>
      </c>
    </row>
    <row r="63" ht="23" customHeight="1" spans="1:6">
      <c r="A63" s="32"/>
      <c r="B63" s="32"/>
      <c r="C63" s="32" t="s">
        <v>14</v>
      </c>
      <c r="D63" s="32">
        <v>10</v>
      </c>
      <c r="E63" s="32">
        <v>3</v>
      </c>
      <c r="F63" s="34">
        <f t="shared" si="1"/>
        <v>7</v>
      </c>
    </row>
    <row r="64" ht="23" customHeight="1" spans="1:6">
      <c r="A64" s="32">
        <v>3</v>
      </c>
      <c r="B64" s="32" t="s">
        <v>21</v>
      </c>
      <c r="C64" s="32" t="s">
        <v>58</v>
      </c>
      <c r="D64" s="32">
        <v>10</v>
      </c>
      <c r="E64" s="32">
        <v>3</v>
      </c>
      <c r="F64" s="34">
        <f t="shared" si="1"/>
        <v>7</v>
      </c>
    </row>
    <row r="65" ht="23" customHeight="1" spans="1:6">
      <c r="A65" s="32">
        <v>4</v>
      </c>
      <c r="B65" s="32" t="s">
        <v>21</v>
      </c>
      <c r="C65" s="32" t="s">
        <v>59</v>
      </c>
      <c r="D65" s="32">
        <v>10</v>
      </c>
      <c r="E65" s="32">
        <v>3</v>
      </c>
      <c r="F65" s="34">
        <f t="shared" si="1"/>
        <v>7</v>
      </c>
    </row>
    <row r="66" ht="23" customHeight="1" spans="1:6">
      <c r="A66" s="32"/>
      <c r="B66" s="32"/>
      <c r="C66" s="32" t="s">
        <v>14</v>
      </c>
      <c r="D66" s="32">
        <v>20</v>
      </c>
      <c r="E66" s="32">
        <v>6</v>
      </c>
      <c r="F66" s="34">
        <f t="shared" si="1"/>
        <v>14</v>
      </c>
    </row>
    <row r="67" ht="23" customHeight="1" spans="1:6">
      <c r="A67" s="32">
        <v>5</v>
      </c>
      <c r="B67" s="32" t="s">
        <v>25</v>
      </c>
      <c r="C67" s="32" t="s">
        <v>60</v>
      </c>
      <c r="D67" s="32">
        <v>10</v>
      </c>
      <c r="E67" s="32">
        <v>3</v>
      </c>
      <c r="F67" s="34">
        <f t="shared" si="1"/>
        <v>7</v>
      </c>
    </row>
    <row r="68" ht="23" customHeight="1" spans="1:6">
      <c r="A68" s="32">
        <v>6</v>
      </c>
      <c r="B68" s="32" t="s">
        <v>25</v>
      </c>
      <c r="C68" s="32" t="s">
        <v>61</v>
      </c>
      <c r="D68" s="32">
        <v>10</v>
      </c>
      <c r="E68" s="32">
        <v>3</v>
      </c>
      <c r="F68" s="34">
        <f t="shared" si="1"/>
        <v>7</v>
      </c>
    </row>
    <row r="69" ht="23" customHeight="1" spans="1:6">
      <c r="A69" s="32"/>
      <c r="B69" s="32"/>
      <c r="C69" s="32" t="s">
        <v>14</v>
      </c>
      <c r="D69" s="32">
        <v>20</v>
      </c>
      <c r="E69" s="32">
        <v>6</v>
      </c>
      <c r="F69" s="34">
        <f t="shared" si="1"/>
        <v>14</v>
      </c>
    </row>
    <row r="70" ht="23" customHeight="1" spans="1:6">
      <c r="A70" s="32">
        <v>7</v>
      </c>
      <c r="B70" s="32" t="s">
        <v>27</v>
      </c>
      <c r="C70" s="32" t="s">
        <v>62</v>
      </c>
      <c r="D70" s="32">
        <v>10</v>
      </c>
      <c r="E70" s="32">
        <v>3</v>
      </c>
      <c r="F70" s="34">
        <f t="shared" si="1"/>
        <v>7</v>
      </c>
    </row>
    <row r="71" ht="23" customHeight="1" spans="1:6">
      <c r="A71" s="32">
        <v>8</v>
      </c>
      <c r="B71" s="32" t="s">
        <v>27</v>
      </c>
      <c r="C71" s="32" t="s">
        <v>63</v>
      </c>
      <c r="D71" s="32">
        <v>10</v>
      </c>
      <c r="E71" s="32">
        <v>3</v>
      </c>
      <c r="F71" s="34">
        <f t="shared" si="1"/>
        <v>7</v>
      </c>
    </row>
    <row r="72" ht="23" customHeight="1" spans="1:6">
      <c r="A72" s="32"/>
      <c r="B72" s="32"/>
      <c r="C72" s="32" t="s">
        <v>14</v>
      </c>
      <c r="D72" s="32">
        <v>20</v>
      </c>
      <c r="E72" s="32">
        <v>6</v>
      </c>
      <c r="F72" s="34">
        <f t="shared" ref="F72:F94" si="2">D72-E72</f>
        <v>14</v>
      </c>
    </row>
    <row r="73" ht="23" customHeight="1" spans="1:6">
      <c r="A73" s="32">
        <v>9</v>
      </c>
      <c r="B73" s="32" t="s">
        <v>31</v>
      </c>
      <c r="C73" s="32" t="s">
        <v>43</v>
      </c>
      <c r="D73" s="32">
        <v>10</v>
      </c>
      <c r="E73" s="32">
        <v>7</v>
      </c>
      <c r="F73" s="34">
        <f t="shared" si="2"/>
        <v>3</v>
      </c>
    </row>
    <row r="74" ht="23" customHeight="1" spans="1:6">
      <c r="A74" s="32"/>
      <c r="B74" s="32"/>
      <c r="C74" s="32" t="s">
        <v>14</v>
      </c>
      <c r="D74" s="32">
        <v>10</v>
      </c>
      <c r="E74" s="32">
        <v>7</v>
      </c>
      <c r="F74" s="34">
        <f t="shared" si="2"/>
        <v>3</v>
      </c>
    </row>
    <row r="75" ht="35" customHeight="1" spans="1:6">
      <c r="A75" s="31" t="s">
        <v>64</v>
      </c>
      <c r="B75" s="31"/>
      <c r="C75" s="31" t="s">
        <v>65</v>
      </c>
      <c r="D75" s="31">
        <f>SUM(D77,D81,D84,D87,D89,D94)</f>
        <v>130</v>
      </c>
      <c r="E75" s="31">
        <f>SUM(E77,E81,E84,E87,E89,E94)</f>
        <v>55</v>
      </c>
      <c r="F75" s="31">
        <f t="shared" si="2"/>
        <v>75</v>
      </c>
    </row>
    <row r="76" ht="23" customHeight="1" spans="1:6">
      <c r="A76" s="32">
        <v>1</v>
      </c>
      <c r="B76" s="32" t="s">
        <v>12</v>
      </c>
      <c r="C76" s="32" t="s">
        <v>66</v>
      </c>
      <c r="D76" s="32">
        <v>10</v>
      </c>
      <c r="E76" s="32">
        <v>3</v>
      </c>
      <c r="F76" s="34">
        <f t="shared" si="2"/>
        <v>7</v>
      </c>
    </row>
    <row r="77" ht="23" customHeight="1" spans="1:6">
      <c r="A77" s="32"/>
      <c r="B77" s="32"/>
      <c r="C77" s="32" t="s">
        <v>14</v>
      </c>
      <c r="D77" s="32">
        <v>10</v>
      </c>
      <c r="E77" s="32">
        <v>3</v>
      </c>
      <c r="F77" s="34">
        <f t="shared" si="2"/>
        <v>7</v>
      </c>
    </row>
    <row r="78" ht="23" customHeight="1" spans="1:6">
      <c r="A78" s="32">
        <v>2</v>
      </c>
      <c r="B78" s="32" t="s">
        <v>15</v>
      </c>
      <c r="C78" s="32" t="s">
        <v>36</v>
      </c>
      <c r="D78" s="32">
        <v>10</v>
      </c>
      <c r="E78" s="32">
        <v>3</v>
      </c>
      <c r="F78" s="34">
        <f t="shared" si="2"/>
        <v>7</v>
      </c>
    </row>
    <row r="79" ht="23" customHeight="1" spans="1:6">
      <c r="A79" s="32">
        <v>3</v>
      </c>
      <c r="B79" s="32" t="s">
        <v>15</v>
      </c>
      <c r="C79" s="32" t="s">
        <v>67</v>
      </c>
      <c r="D79" s="32">
        <v>10</v>
      </c>
      <c r="E79" s="32">
        <v>3</v>
      </c>
      <c r="F79" s="34">
        <f t="shared" si="2"/>
        <v>7</v>
      </c>
    </row>
    <row r="80" ht="23" customHeight="1" spans="1:6">
      <c r="A80" s="32">
        <v>4</v>
      </c>
      <c r="B80" s="32" t="s">
        <v>15</v>
      </c>
      <c r="C80" s="32" t="s">
        <v>46</v>
      </c>
      <c r="D80" s="32">
        <v>10</v>
      </c>
      <c r="E80" s="32">
        <v>3</v>
      </c>
      <c r="F80" s="34">
        <f t="shared" si="2"/>
        <v>7</v>
      </c>
    </row>
    <row r="81" ht="23" customHeight="1" spans="1:6">
      <c r="A81" s="32"/>
      <c r="B81" s="32"/>
      <c r="C81" s="32" t="s">
        <v>14</v>
      </c>
      <c r="D81" s="32">
        <v>30</v>
      </c>
      <c r="E81" s="32">
        <v>9</v>
      </c>
      <c r="F81" s="34">
        <f t="shared" si="2"/>
        <v>21</v>
      </c>
    </row>
    <row r="82" ht="23" customHeight="1" spans="1:6">
      <c r="A82" s="32">
        <v>5</v>
      </c>
      <c r="B82" s="32" t="s">
        <v>25</v>
      </c>
      <c r="C82" s="32" t="s">
        <v>68</v>
      </c>
      <c r="D82" s="32">
        <v>10</v>
      </c>
      <c r="E82" s="32">
        <v>3</v>
      </c>
      <c r="F82" s="34">
        <f t="shared" si="2"/>
        <v>7</v>
      </c>
    </row>
    <row r="83" ht="23" customHeight="1" spans="1:6">
      <c r="A83" s="32">
        <v>6</v>
      </c>
      <c r="B83" s="32" t="s">
        <v>25</v>
      </c>
      <c r="C83" s="32" t="s">
        <v>69</v>
      </c>
      <c r="D83" s="32">
        <v>10</v>
      </c>
      <c r="E83" s="32">
        <v>3</v>
      </c>
      <c r="F83" s="34">
        <f t="shared" si="2"/>
        <v>7</v>
      </c>
    </row>
    <row r="84" ht="23" customHeight="1" spans="1:6">
      <c r="A84" s="32"/>
      <c r="B84" s="32"/>
      <c r="C84" s="32" t="s">
        <v>14</v>
      </c>
      <c r="D84" s="32">
        <v>20</v>
      </c>
      <c r="E84" s="32">
        <v>6</v>
      </c>
      <c r="F84" s="34">
        <f t="shared" si="2"/>
        <v>14</v>
      </c>
    </row>
    <row r="85" ht="23" customHeight="1" spans="1:6">
      <c r="A85" s="32">
        <v>7</v>
      </c>
      <c r="B85" s="32" t="s">
        <v>27</v>
      </c>
      <c r="C85" s="32" t="s">
        <v>70</v>
      </c>
      <c r="D85" s="32">
        <v>10</v>
      </c>
      <c r="E85" s="32">
        <v>3</v>
      </c>
      <c r="F85" s="34">
        <f t="shared" si="2"/>
        <v>7</v>
      </c>
    </row>
    <row r="86" ht="23" customHeight="1" spans="1:6">
      <c r="A86" s="32">
        <v>8</v>
      </c>
      <c r="B86" s="32" t="s">
        <v>27</v>
      </c>
      <c r="C86" s="32" t="s">
        <v>40</v>
      </c>
      <c r="D86" s="32">
        <v>10</v>
      </c>
      <c r="E86" s="32">
        <v>3</v>
      </c>
      <c r="F86" s="34">
        <f t="shared" si="2"/>
        <v>7</v>
      </c>
    </row>
    <row r="87" ht="23" customHeight="1" spans="1:6">
      <c r="A87" s="32"/>
      <c r="B87" s="32"/>
      <c r="C87" s="32" t="s">
        <v>14</v>
      </c>
      <c r="D87" s="32">
        <v>20</v>
      </c>
      <c r="E87" s="32">
        <v>6</v>
      </c>
      <c r="F87" s="34">
        <f t="shared" si="2"/>
        <v>14</v>
      </c>
    </row>
    <row r="88" ht="23" customHeight="1" spans="1:6">
      <c r="A88" s="32">
        <v>9</v>
      </c>
      <c r="B88" s="32" t="s">
        <v>29</v>
      </c>
      <c r="C88" s="32" t="s">
        <v>41</v>
      </c>
      <c r="D88" s="32">
        <v>10</v>
      </c>
      <c r="E88" s="32">
        <v>3</v>
      </c>
      <c r="F88" s="34">
        <f t="shared" si="2"/>
        <v>7</v>
      </c>
    </row>
    <row r="89" ht="23" customHeight="1" spans="1:6">
      <c r="A89" s="32"/>
      <c r="B89" s="32"/>
      <c r="C89" s="32" t="s">
        <v>14</v>
      </c>
      <c r="D89" s="32">
        <v>10</v>
      </c>
      <c r="E89" s="32">
        <v>3</v>
      </c>
      <c r="F89" s="34">
        <f t="shared" si="2"/>
        <v>7</v>
      </c>
    </row>
    <row r="90" ht="23" customHeight="1" spans="1:6">
      <c r="A90" s="32">
        <v>10</v>
      </c>
      <c r="B90" s="32" t="s">
        <v>31</v>
      </c>
      <c r="C90" s="32" t="s">
        <v>71</v>
      </c>
      <c r="D90" s="32">
        <v>10</v>
      </c>
      <c r="E90" s="32">
        <v>7</v>
      </c>
      <c r="F90" s="34">
        <f t="shared" si="2"/>
        <v>3</v>
      </c>
    </row>
    <row r="91" ht="23" customHeight="1" spans="1:6">
      <c r="A91" s="32">
        <v>11</v>
      </c>
      <c r="B91" s="32" t="s">
        <v>31</v>
      </c>
      <c r="C91" s="32" t="s">
        <v>72</v>
      </c>
      <c r="D91" s="32">
        <v>10</v>
      </c>
      <c r="E91" s="32">
        <v>7</v>
      </c>
      <c r="F91" s="34">
        <f t="shared" si="2"/>
        <v>3</v>
      </c>
    </row>
    <row r="92" ht="23" customHeight="1" spans="1:6">
      <c r="A92" s="32">
        <v>12</v>
      </c>
      <c r="B92" s="32" t="s">
        <v>31</v>
      </c>
      <c r="C92" s="32" t="s">
        <v>73</v>
      </c>
      <c r="D92" s="32">
        <v>10</v>
      </c>
      <c r="E92" s="32">
        <v>7</v>
      </c>
      <c r="F92" s="34">
        <f t="shared" si="2"/>
        <v>3</v>
      </c>
    </row>
    <row r="93" ht="23" customHeight="1" spans="1:6">
      <c r="A93" s="32">
        <v>13</v>
      </c>
      <c r="B93" s="32" t="s">
        <v>31</v>
      </c>
      <c r="C93" s="32" t="s">
        <v>74</v>
      </c>
      <c r="D93" s="32">
        <v>10</v>
      </c>
      <c r="E93" s="32">
        <v>7</v>
      </c>
      <c r="F93" s="34">
        <f t="shared" si="2"/>
        <v>3</v>
      </c>
    </row>
    <row r="94" ht="23" customHeight="1" spans="1:6">
      <c r="A94" s="32"/>
      <c r="B94" s="32"/>
      <c r="C94" s="32" t="s">
        <v>14</v>
      </c>
      <c r="D94" s="32">
        <v>40</v>
      </c>
      <c r="E94" s="32">
        <v>28</v>
      </c>
      <c r="F94" s="34">
        <f t="shared" si="2"/>
        <v>12</v>
      </c>
    </row>
    <row r="95" ht="23" customHeight="1"/>
    <row r="96" ht="23" customHeight="1"/>
    <row r="97" ht="23" customHeight="1"/>
    <row r="98" ht="23" customHeight="1"/>
  </sheetData>
  <mergeCells count="4">
    <mergeCell ref="A1:B1"/>
    <mergeCell ref="A2:F2"/>
    <mergeCell ref="A3:D3"/>
    <mergeCell ref="E3:F3"/>
  </mergeCells>
  <pageMargins left="0.700694444444445" right="0.700694444444445" top="0.751388888888889" bottom="0.751388888888889" header="0.297916666666667" footer="0.297916666666667"/>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23"/>
  <sheetViews>
    <sheetView tabSelected="1" topLeftCell="A106" workbookViewId="0">
      <selection activeCell="A123" sqref="A123:G123"/>
    </sheetView>
  </sheetViews>
  <sheetFormatPr defaultColWidth="9" defaultRowHeight="14.25" outlineLevelCol="6"/>
  <cols>
    <col min="1" max="1" width="5" style="1" customWidth="1"/>
    <col min="2" max="2" width="8.25" style="1" customWidth="1"/>
    <col min="3" max="3" width="37.25" style="1" customWidth="1"/>
    <col min="4" max="4" width="8.875" style="1" customWidth="1"/>
    <col min="5" max="5" width="10.375" style="1" customWidth="1"/>
    <col min="6" max="6" width="9.875" style="1" customWidth="1"/>
    <col min="7" max="7" width="9.375" style="2"/>
    <col min="8" max="16384" width="9" style="2"/>
  </cols>
  <sheetData>
    <row r="1" ht="21" customHeight="1" spans="1:2">
      <c r="A1" s="3" t="s">
        <v>75</v>
      </c>
      <c r="B1" s="3"/>
    </row>
    <row r="2" ht="41" customHeight="1" spans="1:7">
      <c r="A2" s="4" t="s">
        <v>76</v>
      </c>
      <c r="B2" s="4"/>
      <c r="C2" s="4"/>
      <c r="D2" s="4"/>
      <c r="E2" s="4"/>
      <c r="F2" s="4"/>
      <c r="G2" s="4"/>
    </row>
    <row r="3" ht="22" customHeight="1" spans="6:7">
      <c r="F3" s="5" t="s">
        <v>2</v>
      </c>
      <c r="G3" s="6"/>
    </row>
    <row r="4" ht="22" customHeight="1" spans="1:7">
      <c r="A4" s="7" t="s">
        <v>3</v>
      </c>
      <c r="B4" s="7" t="s">
        <v>4</v>
      </c>
      <c r="C4" s="7" t="s">
        <v>5</v>
      </c>
      <c r="D4" s="7" t="s">
        <v>77</v>
      </c>
      <c r="E4" s="7" t="s">
        <v>6</v>
      </c>
      <c r="F4" s="7" t="s">
        <v>7</v>
      </c>
      <c r="G4" s="7" t="s">
        <v>8</v>
      </c>
    </row>
    <row r="5" ht="22" customHeight="1" spans="1:7">
      <c r="A5" s="7"/>
      <c r="B5" s="7"/>
      <c r="C5" s="7" t="s">
        <v>78</v>
      </c>
      <c r="D5" s="7"/>
      <c r="E5" s="8">
        <f>SUM(E15,E32,E50,E67,E83,E93,E100,E122)</f>
        <v>8942</v>
      </c>
      <c r="F5" s="8">
        <f>SUM(F15,F32,F50,F67,F83,F93,F100,F122)</f>
        <v>3337.214</v>
      </c>
      <c r="G5" s="8">
        <f>E5-F5</f>
        <v>5604.786</v>
      </c>
    </row>
    <row r="6" ht="22" customHeight="1" spans="1:7">
      <c r="A6" s="9">
        <v>1</v>
      </c>
      <c r="B6" s="9" t="s">
        <v>12</v>
      </c>
      <c r="C6" s="10" t="s">
        <v>79</v>
      </c>
      <c r="D6" s="11" t="s">
        <v>80</v>
      </c>
      <c r="E6" s="12">
        <v>300</v>
      </c>
      <c r="F6" s="13">
        <f>E6/10*3</f>
        <v>90</v>
      </c>
      <c r="G6" s="14">
        <f>E6-F6</f>
        <v>210</v>
      </c>
    </row>
    <row r="7" ht="22" customHeight="1" spans="1:7">
      <c r="A7" s="9">
        <v>2</v>
      </c>
      <c r="B7" s="9" t="s">
        <v>12</v>
      </c>
      <c r="C7" s="10" t="s">
        <v>81</v>
      </c>
      <c r="D7" s="11" t="s">
        <v>80</v>
      </c>
      <c r="E7" s="12">
        <v>300</v>
      </c>
      <c r="F7" s="13">
        <f>E7/10*3</f>
        <v>90</v>
      </c>
      <c r="G7" s="14">
        <f t="shared" ref="G7:G38" si="0">E7-F7</f>
        <v>210</v>
      </c>
    </row>
    <row r="8" ht="22" customHeight="1" spans="1:7">
      <c r="A8" s="9">
        <v>3</v>
      </c>
      <c r="B8" s="9" t="s">
        <v>12</v>
      </c>
      <c r="C8" s="10" t="s">
        <v>82</v>
      </c>
      <c r="D8" s="11" t="s">
        <v>80</v>
      </c>
      <c r="E8" s="12">
        <v>300</v>
      </c>
      <c r="F8" s="13">
        <f>E8/10*3</f>
        <v>90</v>
      </c>
      <c r="G8" s="14">
        <f t="shared" si="0"/>
        <v>210</v>
      </c>
    </row>
    <row r="9" ht="22" customHeight="1" spans="1:7">
      <c r="A9" s="9">
        <v>4</v>
      </c>
      <c r="B9" s="9" t="s">
        <v>12</v>
      </c>
      <c r="C9" s="15" t="s">
        <v>83</v>
      </c>
      <c r="D9" s="15" t="s">
        <v>80</v>
      </c>
      <c r="E9" s="12">
        <v>99.81</v>
      </c>
      <c r="F9" s="13">
        <v>29.94</v>
      </c>
      <c r="G9" s="14">
        <f t="shared" si="0"/>
        <v>69.87</v>
      </c>
    </row>
    <row r="10" ht="22" customHeight="1" spans="1:7">
      <c r="A10" s="9">
        <v>5</v>
      </c>
      <c r="B10" s="9" t="s">
        <v>12</v>
      </c>
      <c r="C10" s="15" t="s">
        <v>84</v>
      </c>
      <c r="D10" s="15" t="s">
        <v>80</v>
      </c>
      <c r="E10" s="12">
        <v>55.5</v>
      </c>
      <c r="F10" s="13">
        <v>16.65</v>
      </c>
      <c r="G10" s="14">
        <f t="shared" si="0"/>
        <v>38.85</v>
      </c>
    </row>
    <row r="11" ht="22" customHeight="1" spans="1:7">
      <c r="A11" s="16">
        <v>6</v>
      </c>
      <c r="B11" s="16" t="s">
        <v>12</v>
      </c>
      <c r="C11" s="15" t="s">
        <v>85</v>
      </c>
      <c r="D11" s="15" t="s">
        <v>80</v>
      </c>
      <c r="E11" s="12">
        <v>39.14</v>
      </c>
      <c r="F11" s="13">
        <v>11.74</v>
      </c>
      <c r="G11" s="14">
        <f t="shared" si="0"/>
        <v>27.4</v>
      </c>
    </row>
    <row r="12" ht="22" customHeight="1" spans="1:7">
      <c r="A12" s="9">
        <v>7</v>
      </c>
      <c r="B12" s="9" t="s">
        <v>12</v>
      </c>
      <c r="C12" s="10" t="s">
        <v>86</v>
      </c>
      <c r="D12" s="11" t="s">
        <v>80</v>
      </c>
      <c r="E12" s="12">
        <v>24.22</v>
      </c>
      <c r="F12" s="13">
        <v>7.27</v>
      </c>
      <c r="G12" s="14">
        <f t="shared" si="0"/>
        <v>16.95</v>
      </c>
    </row>
    <row r="13" ht="22" customHeight="1" spans="1:7">
      <c r="A13" s="9">
        <v>8</v>
      </c>
      <c r="B13" s="9" t="s">
        <v>12</v>
      </c>
      <c r="C13" s="10" t="s">
        <v>35</v>
      </c>
      <c r="D13" s="11" t="s">
        <v>80</v>
      </c>
      <c r="E13" s="12">
        <v>60.97</v>
      </c>
      <c r="F13" s="13">
        <v>18.29</v>
      </c>
      <c r="G13" s="14">
        <f t="shared" si="0"/>
        <v>42.68</v>
      </c>
    </row>
    <row r="14" ht="22" customHeight="1" spans="1:7">
      <c r="A14" s="9">
        <v>9</v>
      </c>
      <c r="B14" s="9" t="s">
        <v>12</v>
      </c>
      <c r="C14" s="15" t="s">
        <v>87</v>
      </c>
      <c r="D14" s="15" t="s">
        <v>80</v>
      </c>
      <c r="E14" s="12">
        <v>54.03</v>
      </c>
      <c r="F14" s="13">
        <v>16.21</v>
      </c>
      <c r="G14" s="14">
        <f t="shared" si="0"/>
        <v>37.82</v>
      </c>
    </row>
    <row r="15" ht="22" customHeight="1" spans="1:7">
      <c r="A15" s="9"/>
      <c r="B15" s="9"/>
      <c r="C15" s="7" t="s">
        <v>88</v>
      </c>
      <c r="D15" s="7"/>
      <c r="E15" s="8">
        <f>SUM(E6:E14)</f>
        <v>1233.67</v>
      </c>
      <c r="F15" s="8">
        <f>SUM(F6:F14)</f>
        <v>370.1</v>
      </c>
      <c r="G15" s="8">
        <f t="shared" si="0"/>
        <v>863.57</v>
      </c>
    </row>
    <row r="16" ht="22" customHeight="1" spans="1:7">
      <c r="A16" s="9">
        <v>10</v>
      </c>
      <c r="B16" s="9" t="s">
        <v>15</v>
      </c>
      <c r="C16" s="15" t="s">
        <v>89</v>
      </c>
      <c r="D16" s="17">
        <v>0.1</v>
      </c>
      <c r="E16" s="13">
        <v>300</v>
      </c>
      <c r="F16" s="13">
        <f t="shared" ref="F16:F28" si="1">E16*0.3</f>
        <v>90</v>
      </c>
      <c r="G16" s="14">
        <f t="shared" si="0"/>
        <v>210</v>
      </c>
    </row>
    <row r="17" ht="22" customHeight="1" spans="1:7">
      <c r="A17" s="9">
        <v>11</v>
      </c>
      <c r="B17" s="9" t="s">
        <v>15</v>
      </c>
      <c r="C17" s="15" t="s">
        <v>90</v>
      </c>
      <c r="D17" s="18">
        <v>0.1</v>
      </c>
      <c r="E17" s="13">
        <v>141.65</v>
      </c>
      <c r="F17" s="13">
        <f t="shared" si="1"/>
        <v>42.495</v>
      </c>
      <c r="G17" s="14">
        <f t="shared" si="0"/>
        <v>99.155</v>
      </c>
    </row>
    <row r="18" ht="22" customHeight="1" spans="1:7">
      <c r="A18" s="9">
        <v>12</v>
      </c>
      <c r="B18" s="9" t="s">
        <v>15</v>
      </c>
      <c r="C18" s="15" t="s">
        <v>91</v>
      </c>
      <c r="D18" s="18">
        <v>0.1</v>
      </c>
      <c r="E18" s="13">
        <v>121.97</v>
      </c>
      <c r="F18" s="13">
        <f t="shared" si="1"/>
        <v>36.591</v>
      </c>
      <c r="G18" s="14">
        <f t="shared" si="0"/>
        <v>85.379</v>
      </c>
    </row>
    <row r="19" ht="22" customHeight="1" spans="1:7">
      <c r="A19" s="9">
        <v>13</v>
      </c>
      <c r="B19" s="9" t="s">
        <v>15</v>
      </c>
      <c r="C19" s="15" t="s">
        <v>36</v>
      </c>
      <c r="D19" s="18">
        <v>0.1</v>
      </c>
      <c r="E19" s="13">
        <v>75.53</v>
      </c>
      <c r="F19" s="13">
        <f t="shared" si="1"/>
        <v>22.659</v>
      </c>
      <c r="G19" s="14">
        <f t="shared" si="0"/>
        <v>52.871</v>
      </c>
    </row>
    <row r="20" ht="22" customHeight="1" spans="1:7">
      <c r="A20" s="9">
        <v>14</v>
      </c>
      <c r="B20" s="9" t="s">
        <v>15</v>
      </c>
      <c r="C20" s="15" t="s">
        <v>92</v>
      </c>
      <c r="D20" s="17">
        <v>0.08</v>
      </c>
      <c r="E20" s="13">
        <v>49.51</v>
      </c>
      <c r="F20" s="13">
        <f t="shared" si="1"/>
        <v>14.853</v>
      </c>
      <c r="G20" s="14">
        <f t="shared" si="0"/>
        <v>34.657</v>
      </c>
    </row>
    <row r="21" ht="22" customHeight="1" spans="1:7">
      <c r="A21" s="9">
        <v>15</v>
      </c>
      <c r="B21" s="9" t="s">
        <v>15</v>
      </c>
      <c r="C21" s="15" t="s">
        <v>93</v>
      </c>
      <c r="D21" s="19">
        <v>0.12</v>
      </c>
      <c r="E21" s="13">
        <v>59.77</v>
      </c>
      <c r="F21" s="13">
        <f t="shared" si="1"/>
        <v>17.931</v>
      </c>
      <c r="G21" s="14">
        <f t="shared" si="0"/>
        <v>41.839</v>
      </c>
    </row>
    <row r="22" ht="22" customHeight="1" spans="1:7">
      <c r="A22" s="9">
        <v>16</v>
      </c>
      <c r="B22" s="9" t="s">
        <v>15</v>
      </c>
      <c r="C22" s="15" t="s">
        <v>94</v>
      </c>
      <c r="D22" s="18">
        <v>0.1</v>
      </c>
      <c r="E22" s="13">
        <v>45.39</v>
      </c>
      <c r="F22" s="13">
        <f t="shared" si="1"/>
        <v>13.617</v>
      </c>
      <c r="G22" s="14">
        <f t="shared" si="0"/>
        <v>31.773</v>
      </c>
    </row>
    <row r="23" ht="22" customHeight="1" spans="1:7">
      <c r="A23" s="9">
        <v>17</v>
      </c>
      <c r="B23" s="9" t="s">
        <v>15</v>
      </c>
      <c r="C23" s="15" t="s">
        <v>95</v>
      </c>
      <c r="D23" s="18">
        <v>0.1</v>
      </c>
      <c r="E23" s="13">
        <v>31.49</v>
      </c>
      <c r="F23" s="13">
        <f t="shared" si="1"/>
        <v>9.447</v>
      </c>
      <c r="G23" s="14">
        <f t="shared" si="0"/>
        <v>22.043</v>
      </c>
    </row>
    <row r="24" ht="22" customHeight="1" spans="1:7">
      <c r="A24" s="9">
        <v>18</v>
      </c>
      <c r="B24" s="9" t="s">
        <v>15</v>
      </c>
      <c r="C24" s="15" t="s">
        <v>96</v>
      </c>
      <c r="D24" s="18">
        <v>0.1</v>
      </c>
      <c r="E24" s="13">
        <v>29.74</v>
      </c>
      <c r="F24" s="13">
        <f t="shared" si="1"/>
        <v>8.922</v>
      </c>
      <c r="G24" s="14">
        <f t="shared" si="0"/>
        <v>20.818</v>
      </c>
    </row>
    <row r="25" ht="22" customHeight="1" spans="1:7">
      <c r="A25" s="9">
        <v>19</v>
      </c>
      <c r="B25" s="9" t="s">
        <v>15</v>
      </c>
      <c r="C25" s="15" t="s">
        <v>97</v>
      </c>
      <c r="D25" s="17">
        <v>0.12</v>
      </c>
      <c r="E25" s="13">
        <v>35.21</v>
      </c>
      <c r="F25" s="13">
        <f t="shared" si="1"/>
        <v>10.563</v>
      </c>
      <c r="G25" s="14">
        <f t="shared" si="0"/>
        <v>24.647</v>
      </c>
    </row>
    <row r="26" ht="22" customHeight="1" spans="1:7">
      <c r="A26" s="9">
        <v>20</v>
      </c>
      <c r="B26" s="9" t="s">
        <v>15</v>
      </c>
      <c r="C26" s="15" t="s">
        <v>98</v>
      </c>
      <c r="D26" s="17">
        <v>0.12</v>
      </c>
      <c r="E26" s="13">
        <v>35.18</v>
      </c>
      <c r="F26" s="13">
        <f t="shared" si="1"/>
        <v>10.554</v>
      </c>
      <c r="G26" s="14">
        <f t="shared" si="0"/>
        <v>24.626</v>
      </c>
    </row>
    <row r="27" ht="22" customHeight="1" spans="1:7">
      <c r="A27" s="9">
        <v>21</v>
      </c>
      <c r="B27" s="9" t="s">
        <v>15</v>
      </c>
      <c r="C27" s="15" t="s">
        <v>99</v>
      </c>
      <c r="D27" s="19">
        <v>0.12</v>
      </c>
      <c r="E27" s="13">
        <v>29</v>
      </c>
      <c r="F27" s="13">
        <f t="shared" si="1"/>
        <v>8.7</v>
      </c>
      <c r="G27" s="14">
        <f t="shared" si="0"/>
        <v>20.3</v>
      </c>
    </row>
    <row r="28" ht="22" customHeight="1" spans="1:7">
      <c r="A28" s="9">
        <v>22</v>
      </c>
      <c r="B28" s="16" t="s">
        <v>15</v>
      </c>
      <c r="C28" s="15" t="s">
        <v>100</v>
      </c>
      <c r="D28" s="19">
        <v>0.1</v>
      </c>
      <c r="E28" s="13">
        <v>24.8</v>
      </c>
      <c r="F28" s="13">
        <f t="shared" si="1"/>
        <v>7.44</v>
      </c>
      <c r="G28" s="14">
        <f t="shared" si="0"/>
        <v>17.36</v>
      </c>
    </row>
    <row r="29" ht="22" customHeight="1" spans="1:7">
      <c r="A29" s="9">
        <v>23</v>
      </c>
      <c r="B29" s="9" t="s">
        <v>15</v>
      </c>
      <c r="C29" s="15" t="s">
        <v>57</v>
      </c>
      <c r="D29" s="17">
        <v>0.1</v>
      </c>
      <c r="E29" s="13">
        <v>22.3</v>
      </c>
      <c r="F29" s="13">
        <v>6.69</v>
      </c>
      <c r="G29" s="14">
        <f t="shared" si="0"/>
        <v>15.61</v>
      </c>
    </row>
    <row r="30" ht="22" customHeight="1" spans="1:7">
      <c r="A30" s="9">
        <v>24</v>
      </c>
      <c r="B30" s="9" t="s">
        <v>15</v>
      </c>
      <c r="C30" s="15" t="s">
        <v>101</v>
      </c>
      <c r="D30" s="20">
        <v>0.1</v>
      </c>
      <c r="E30" s="13">
        <v>20.63</v>
      </c>
      <c r="F30" s="13">
        <f t="shared" ref="F30:F34" si="2">E30*0.3</f>
        <v>6.189</v>
      </c>
      <c r="G30" s="14">
        <f t="shared" si="0"/>
        <v>14.441</v>
      </c>
    </row>
    <row r="31" ht="22" customHeight="1" spans="1:7">
      <c r="A31" s="9">
        <v>25</v>
      </c>
      <c r="B31" s="9" t="s">
        <v>15</v>
      </c>
      <c r="C31" s="15" t="s">
        <v>102</v>
      </c>
      <c r="D31" s="20">
        <v>0.1</v>
      </c>
      <c r="E31" s="13">
        <v>20.21</v>
      </c>
      <c r="F31" s="13">
        <f t="shared" si="2"/>
        <v>6.063</v>
      </c>
      <c r="G31" s="14">
        <f t="shared" si="0"/>
        <v>14.147</v>
      </c>
    </row>
    <row r="32" ht="22" customHeight="1" spans="1:7">
      <c r="A32" s="9"/>
      <c r="B32" s="9"/>
      <c r="C32" s="7" t="s">
        <v>103</v>
      </c>
      <c r="D32" s="7"/>
      <c r="E32" s="8">
        <f>SUM(E16:E31)</f>
        <v>1042.38</v>
      </c>
      <c r="F32" s="8">
        <f>SUM(F16:F31)</f>
        <v>312.714</v>
      </c>
      <c r="G32" s="8">
        <f t="shared" si="0"/>
        <v>729.666</v>
      </c>
    </row>
    <row r="33" ht="22" customHeight="1" spans="1:7">
      <c r="A33" s="9">
        <v>26</v>
      </c>
      <c r="B33" s="9" t="s">
        <v>18</v>
      </c>
      <c r="C33" s="15" t="s">
        <v>104</v>
      </c>
      <c r="D33" s="21">
        <v>0.1</v>
      </c>
      <c r="E33" s="13">
        <v>300</v>
      </c>
      <c r="F33" s="13">
        <f t="shared" si="2"/>
        <v>90</v>
      </c>
      <c r="G33" s="14">
        <f t="shared" si="0"/>
        <v>210</v>
      </c>
    </row>
    <row r="34" ht="22" customHeight="1" spans="1:7">
      <c r="A34" s="9">
        <v>27</v>
      </c>
      <c r="B34" s="9" t="s">
        <v>18</v>
      </c>
      <c r="C34" s="15" t="s">
        <v>105</v>
      </c>
      <c r="D34" s="21">
        <v>0.1</v>
      </c>
      <c r="E34" s="13">
        <v>300</v>
      </c>
      <c r="F34" s="13">
        <f t="shared" si="2"/>
        <v>90</v>
      </c>
      <c r="G34" s="14">
        <f t="shared" si="0"/>
        <v>210</v>
      </c>
    </row>
    <row r="35" ht="22" customHeight="1" spans="1:7">
      <c r="A35" s="9">
        <v>28</v>
      </c>
      <c r="B35" s="9" t="s">
        <v>18</v>
      </c>
      <c r="C35" s="15" t="s">
        <v>106</v>
      </c>
      <c r="D35" s="21">
        <v>0.08</v>
      </c>
      <c r="E35" s="13">
        <v>239.09</v>
      </c>
      <c r="F35" s="13">
        <v>71.73</v>
      </c>
      <c r="G35" s="14">
        <f t="shared" si="0"/>
        <v>167.36</v>
      </c>
    </row>
    <row r="36" ht="22" customHeight="1" spans="1:7">
      <c r="A36" s="9">
        <v>29</v>
      </c>
      <c r="B36" s="9" t="s">
        <v>18</v>
      </c>
      <c r="C36" s="15" t="s">
        <v>107</v>
      </c>
      <c r="D36" s="21">
        <v>0.08</v>
      </c>
      <c r="E36" s="13">
        <v>117.3</v>
      </c>
      <c r="F36" s="13">
        <v>35.19</v>
      </c>
      <c r="G36" s="14">
        <f t="shared" si="0"/>
        <v>82.11</v>
      </c>
    </row>
    <row r="37" ht="22" customHeight="1" spans="1:7">
      <c r="A37" s="9">
        <v>30</v>
      </c>
      <c r="B37" s="9" t="s">
        <v>18</v>
      </c>
      <c r="C37" s="15" t="s">
        <v>108</v>
      </c>
      <c r="D37" s="21">
        <v>0.08</v>
      </c>
      <c r="E37" s="13">
        <v>170.74</v>
      </c>
      <c r="F37" s="13">
        <v>51.22</v>
      </c>
      <c r="G37" s="14">
        <f t="shared" si="0"/>
        <v>119.52</v>
      </c>
    </row>
    <row r="38" ht="22" customHeight="1" spans="1:7">
      <c r="A38" s="9">
        <v>31</v>
      </c>
      <c r="B38" s="9" t="s">
        <v>18</v>
      </c>
      <c r="C38" s="15" t="s">
        <v>109</v>
      </c>
      <c r="D38" s="21">
        <v>0.1</v>
      </c>
      <c r="E38" s="13">
        <v>128.74</v>
      </c>
      <c r="F38" s="13">
        <v>38.62</v>
      </c>
      <c r="G38" s="14">
        <f t="shared" si="0"/>
        <v>90.12</v>
      </c>
    </row>
    <row r="39" ht="22" customHeight="1" spans="1:7">
      <c r="A39" s="9">
        <v>32</v>
      </c>
      <c r="B39" s="9" t="s">
        <v>18</v>
      </c>
      <c r="C39" s="15" t="s">
        <v>37</v>
      </c>
      <c r="D39" s="21">
        <v>0.1</v>
      </c>
      <c r="E39" s="13">
        <v>92.03</v>
      </c>
      <c r="F39" s="13">
        <v>27.61</v>
      </c>
      <c r="G39" s="14">
        <f t="shared" ref="G39:G70" si="3">E39-F39</f>
        <v>64.42</v>
      </c>
    </row>
    <row r="40" ht="22" customHeight="1" spans="1:7">
      <c r="A40" s="9">
        <v>33</v>
      </c>
      <c r="B40" s="9" t="s">
        <v>18</v>
      </c>
      <c r="C40" s="15" t="s">
        <v>110</v>
      </c>
      <c r="D40" s="21">
        <v>0.08</v>
      </c>
      <c r="E40" s="13">
        <v>49.63</v>
      </c>
      <c r="F40" s="13">
        <v>14.89</v>
      </c>
      <c r="G40" s="14">
        <f t="shared" si="3"/>
        <v>34.74</v>
      </c>
    </row>
    <row r="41" ht="22" customHeight="1" spans="1:7">
      <c r="A41" s="9">
        <v>34</v>
      </c>
      <c r="B41" s="9" t="s">
        <v>18</v>
      </c>
      <c r="C41" s="15" t="s">
        <v>111</v>
      </c>
      <c r="D41" s="21">
        <v>0.08</v>
      </c>
      <c r="E41" s="13">
        <v>31.75</v>
      </c>
      <c r="F41" s="13">
        <v>9.53</v>
      </c>
      <c r="G41" s="14">
        <f t="shared" si="3"/>
        <v>22.22</v>
      </c>
    </row>
    <row r="42" ht="22" customHeight="1" spans="1:7">
      <c r="A42" s="9">
        <v>35</v>
      </c>
      <c r="B42" s="9" t="s">
        <v>18</v>
      </c>
      <c r="C42" s="15" t="s">
        <v>112</v>
      </c>
      <c r="D42" s="21">
        <v>0.1</v>
      </c>
      <c r="E42" s="13">
        <v>37.91</v>
      </c>
      <c r="F42" s="13">
        <v>11.37</v>
      </c>
      <c r="G42" s="14">
        <f t="shared" si="3"/>
        <v>26.54</v>
      </c>
    </row>
    <row r="43" ht="22" customHeight="1" spans="1:7">
      <c r="A43" s="9">
        <v>36</v>
      </c>
      <c r="B43" s="9" t="s">
        <v>18</v>
      </c>
      <c r="C43" s="15" t="s">
        <v>113</v>
      </c>
      <c r="D43" s="21">
        <v>0.08</v>
      </c>
      <c r="E43" s="13">
        <v>23.13</v>
      </c>
      <c r="F43" s="13">
        <v>6.94</v>
      </c>
      <c r="G43" s="14">
        <f t="shared" si="3"/>
        <v>16.19</v>
      </c>
    </row>
    <row r="44" ht="22" customHeight="1" spans="1:7">
      <c r="A44" s="9">
        <v>37</v>
      </c>
      <c r="B44" s="9" t="s">
        <v>18</v>
      </c>
      <c r="C44" s="15" t="s">
        <v>114</v>
      </c>
      <c r="D44" s="21">
        <v>0.1</v>
      </c>
      <c r="E44" s="13">
        <v>26.34</v>
      </c>
      <c r="F44" s="13">
        <v>7.9</v>
      </c>
      <c r="G44" s="14">
        <f t="shared" si="3"/>
        <v>18.44</v>
      </c>
    </row>
    <row r="45" ht="22" customHeight="1" spans="1:7">
      <c r="A45" s="9">
        <v>38</v>
      </c>
      <c r="B45" s="9" t="s">
        <v>18</v>
      </c>
      <c r="C45" s="15" t="s">
        <v>115</v>
      </c>
      <c r="D45" s="21">
        <v>0.08</v>
      </c>
      <c r="E45" s="13">
        <v>21.23</v>
      </c>
      <c r="F45" s="13">
        <v>6.37</v>
      </c>
      <c r="G45" s="14">
        <f t="shared" si="3"/>
        <v>14.86</v>
      </c>
    </row>
    <row r="46" ht="22" customHeight="1" spans="1:7">
      <c r="A46" s="9">
        <v>39</v>
      </c>
      <c r="B46" s="9" t="s">
        <v>18</v>
      </c>
      <c r="C46" s="15" t="s">
        <v>116</v>
      </c>
      <c r="D46" s="21">
        <v>0.1</v>
      </c>
      <c r="E46" s="13">
        <v>25.28</v>
      </c>
      <c r="F46" s="13">
        <v>7.58</v>
      </c>
      <c r="G46" s="14">
        <f t="shared" si="3"/>
        <v>17.7</v>
      </c>
    </row>
    <row r="47" ht="22" customHeight="1" spans="1:7">
      <c r="A47" s="9">
        <v>40</v>
      </c>
      <c r="B47" s="9" t="s">
        <v>18</v>
      </c>
      <c r="C47" s="15" t="s">
        <v>117</v>
      </c>
      <c r="D47" s="21">
        <v>0.08</v>
      </c>
      <c r="E47" s="13">
        <v>18.73</v>
      </c>
      <c r="F47" s="13">
        <v>5.62</v>
      </c>
      <c r="G47" s="14">
        <f t="shared" si="3"/>
        <v>13.11</v>
      </c>
    </row>
    <row r="48" ht="22" customHeight="1" spans="1:7">
      <c r="A48" s="9">
        <v>41</v>
      </c>
      <c r="B48" s="9" t="s">
        <v>18</v>
      </c>
      <c r="C48" s="15" t="s">
        <v>118</v>
      </c>
      <c r="D48" s="21">
        <v>0.1</v>
      </c>
      <c r="E48" s="13">
        <v>23.03</v>
      </c>
      <c r="F48" s="13">
        <v>6.91</v>
      </c>
      <c r="G48" s="14">
        <f t="shared" si="3"/>
        <v>16.12</v>
      </c>
    </row>
    <row r="49" ht="22" customHeight="1" spans="1:7">
      <c r="A49" s="9">
        <v>42</v>
      </c>
      <c r="B49" s="9" t="s">
        <v>18</v>
      </c>
      <c r="C49" s="15" t="s">
        <v>119</v>
      </c>
      <c r="D49" s="21">
        <v>0.1</v>
      </c>
      <c r="E49" s="13">
        <v>21.92</v>
      </c>
      <c r="F49" s="13">
        <v>6.58</v>
      </c>
      <c r="G49" s="14">
        <f t="shared" si="3"/>
        <v>15.34</v>
      </c>
    </row>
    <row r="50" ht="22" customHeight="1" spans="1:7">
      <c r="A50" s="7"/>
      <c r="B50" s="7"/>
      <c r="C50" s="7" t="s">
        <v>120</v>
      </c>
      <c r="D50" s="7"/>
      <c r="E50" s="8">
        <f>SUM(E33:E49)</f>
        <v>1626.85</v>
      </c>
      <c r="F50" s="8">
        <f>SUM(F33:F49)</f>
        <v>488.06</v>
      </c>
      <c r="G50" s="8">
        <f t="shared" si="3"/>
        <v>1138.79</v>
      </c>
    </row>
    <row r="51" ht="22" customHeight="1" spans="1:7">
      <c r="A51" s="15">
        <v>43</v>
      </c>
      <c r="B51" s="15" t="s">
        <v>21</v>
      </c>
      <c r="C51" s="15" t="s">
        <v>121</v>
      </c>
      <c r="D51" s="19">
        <v>0.1</v>
      </c>
      <c r="E51" s="14">
        <v>280.35</v>
      </c>
      <c r="F51" s="14">
        <v>84.1</v>
      </c>
      <c r="G51" s="14">
        <f t="shared" si="3"/>
        <v>196.25</v>
      </c>
    </row>
    <row r="52" ht="22" customHeight="1" spans="1:7">
      <c r="A52" s="15">
        <v>44</v>
      </c>
      <c r="B52" s="15" t="s">
        <v>21</v>
      </c>
      <c r="C52" s="15" t="s">
        <v>122</v>
      </c>
      <c r="D52" s="19">
        <v>0.1</v>
      </c>
      <c r="E52" s="14">
        <v>264.96</v>
      </c>
      <c r="F52" s="14">
        <v>79.49</v>
      </c>
      <c r="G52" s="14">
        <f t="shared" si="3"/>
        <v>185.47</v>
      </c>
    </row>
    <row r="53" ht="22" customHeight="1" spans="1:7">
      <c r="A53" s="15">
        <v>45</v>
      </c>
      <c r="B53" s="15" t="s">
        <v>21</v>
      </c>
      <c r="C53" s="15" t="s">
        <v>58</v>
      </c>
      <c r="D53" s="19">
        <v>0.1</v>
      </c>
      <c r="E53" s="14">
        <v>218.13</v>
      </c>
      <c r="F53" s="14">
        <v>65.44</v>
      </c>
      <c r="G53" s="14">
        <f t="shared" si="3"/>
        <v>152.69</v>
      </c>
    </row>
    <row r="54" ht="22" customHeight="1" spans="1:7">
      <c r="A54" s="15">
        <v>46</v>
      </c>
      <c r="B54" s="15" t="s">
        <v>21</v>
      </c>
      <c r="C54" s="15" t="s">
        <v>123</v>
      </c>
      <c r="D54" s="19">
        <v>0.1</v>
      </c>
      <c r="E54" s="14">
        <v>134.39</v>
      </c>
      <c r="F54" s="14">
        <v>40.32</v>
      </c>
      <c r="G54" s="14">
        <f t="shared" si="3"/>
        <v>94.07</v>
      </c>
    </row>
    <row r="55" ht="22" customHeight="1" spans="1:7">
      <c r="A55" s="15">
        <v>47</v>
      </c>
      <c r="B55" s="15" t="s">
        <v>21</v>
      </c>
      <c r="C55" s="15" t="s">
        <v>124</v>
      </c>
      <c r="D55" s="19">
        <v>0.1</v>
      </c>
      <c r="E55" s="14">
        <v>122.49</v>
      </c>
      <c r="F55" s="14">
        <v>36.75</v>
      </c>
      <c r="G55" s="14">
        <f t="shared" si="3"/>
        <v>85.74</v>
      </c>
    </row>
    <row r="56" ht="22" customHeight="1" spans="1:7">
      <c r="A56" s="15">
        <v>48</v>
      </c>
      <c r="B56" s="15" t="s">
        <v>21</v>
      </c>
      <c r="C56" s="15" t="s">
        <v>125</v>
      </c>
      <c r="D56" s="19">
        <v>0.1</v>
      </c>
      <c r="E56" s="14">
        <v>121.5</v>
      </c>
      <c r="F56" s="14">
        <v>36.45</v>
      </c>
      <c r="G56" s="14">
        <f t="shared" si="3"/>
        <v>85.05</v>
      </c>
    </row>
    <row r="57" ht="22" customHeight="1" spans="1:7">
      <c r="A57" s="15">
        <v>49</v>
      </c>
      <c r="B57" s="15" t="s">
        <v>21</v>
      </c>
      <c r="C57" s="15" t="s">
        <v>126</v>
      </c>
      <c r="D57" s="19">
        <v>0.1</v>
      </c>
      <c r="E57" s="14">
        <v>120.74</v>
      </c>
      <c r="F57" s="14">
        <v>36.22</v>
      </c>
      <c r="G57" s="14">
        <f t="shared" si="3"/>
        <v>84.52</v>
      </c>
    </row>
    <row r="58" ht="22" customHeight="1" spans="1:7">
      <c r="A58" s="15">
        <v>50</v>
      </c>
      <c r="B58" s="15" t="s">
        <v>21</v>
      </c>
      <c r="C58" s="15" t="s">
        <v>127</v>
      </c>
      <c r="D58" s="19">
        <v>0.1</v>
      </c>
      <c r="E58" s="14">
        <v>83.35</v>
      </c>
      <c r="F58" s="14">
        <v>25.01</v>
      </c>
      <c r="G58" s="14">
        <f t="shared" si="3"/>
        <v>58.34</v>
      </c>
    </row>
    <row r="59" ht="22" customHeight="1" spans="1:7">
      <c r="A59" s="15">
        <v>51</v>
      </c>
      <c r="B59" s="15" t="s">
        <v>21</v>
      </c>
      <c r="C59" s="15" t="s">
        <v>128</v>
      </c>
      <c r="D59" s="19">
        <v>0.08</v>
      </c>
      <c r="E59" s="14">
        <v>44.64</v>
      </c>
      <c r="F59" s="14">
        <v>13.39</v>
      </c>
      <c r="G59" s="14">
        <f t="shared" si="3"/>
        <v>31.25</v>
      </c>
    </row>
    <row r="60" ht="22" customHeight="1" spans="1:7">
      <c r="A60" s="15">
        <v>52</v>
      </c>
      <c r="B60" s="15" t="s">
        <v>21</v>
      </c>
      <c r="C60" s="15" t="s">
        <v>129</v>
      </c>
      <c r="D60" s="19">
        <v>0.08</v>
      </c>
      <c r="E60" s="14">
        <v>42.29</v>
      </c>
      <c r="F60" s="14">
        <v>12.69</v>
      </c>
      <c r="G60" s="14">
        <f t="shared" si="3"/>
        <v>29.6</v>
      </c>
    </row>
    <row r="61" ht="22" customHeight="1" spans="1:7">
      <c r="A61" s="15">
        <v>53</v>
      </c>
      <c r="B61" s="15" t="s">
        <v>21</v>
      </c>
      <c r="C61" s="15" t="s">
        <v>130</v>
      </c>
      <c r="D61" s="19">
        <v>0.1</v>
      </c>
      <c r="E61" s="14">
        <v>52.81</v>
      </c>
      <c r="F61" s="14">
        <v>15.84</v>
      </c>
      <c r="G61" s="14">
        <f t="shared" si="3"/>
        <v>36.97</v>
      </c>
    </row>
    <row r="62" ht="22" customHeight="1" spans="1:7">
      <c r="A62" s="15">
        <v>54</v>
      </c>
      <c r="B62" s="15" t="s">
        <v>21</v>
      </c>
      <c r="C62" s="15" t="s">
        <v>131</v>
      </c>
      <c r="D62" s="19">
        <v>0.1</v>
      </c>
      <c r="E62" s="14">
        <v>32.92</v>
      </c>
      <c r="F62" s="14">
        <v>9.88</v>
      </c>
      <c r="G62" s="14">
        <f t="shared" si="3"/>
        <v>23.04</v>
      </c>
    </row>
    <row r="63" ht="22" customHeight="1" spans="1:7">
      <c r="A63" s="15">
        <v>55</v>
      </c>
      <c r="B63" s="15" t="s">
        <v>21</v>
      </c>
      <c r="C63" s="15" t="s">
        <v>132</v>
      </c>
      <c r="D63" s="19">
        <v>0.1</v>
      </c>
      <c r="E63" s="14">
        <v>26</v>
      </c>
      <c r="F63" s="14">
        <v>7.8</v>
      </c>
      <c r="G63" s="14">
        <f t="shared" si="3"/>
        <v>18.2</v>
      </c>
    </row>
    <row r="64" ht="22" customHeight="1" spans="1:7">
      <c r="A64" s="15">
        <v>56</v>
      </c>
      <c r="B64" s="15" t="s">
        <v>21</v>
      </c>
      <c r="C64" s="15" t="s">
        <v>133</v>
      </c>
      <c r="D64" s="19">
        <v>0.08</v>
      </c>
      <c r="E64" s="14">
        <v>19.06</v>
      </c>
      <c r="F64" s="14">
        <v>5.72</v>
      </c>
      <c r="G64" s="14">
        <f t="shared" si="3"/>
        <v>13.34</v>
      </c>
    </row>
    <row r="65" ht="22" customHeight="1" spans="1:7">
      <c r="A65" s="15">
        <v>57</v>
      </c>
      <c r="B65" s="15" t="s">
        <v>21</v>
      </c>
      <c r="C65" s="15" t="s">
        <v>134</v>
      </c>
      <c r="D65" s="19">
        <v>0.1</v>
      </c>
      <c r="E65" s="14">
        <v>21.43</v>
      </c>
      <c r="F65" s="14">
        <v>6.43</v>
      </c>
      <c r="G65" s="14">
        <f t="shared" si="3"/>
        <v>15</v>
      </c>
    </row>
    <row r="66" ht="22" customHeight="1" spans="1:7">
      <c r="A66" s="15">
        <v>58</v>
      </c>
      <c r="B66" s="15" t="s">
        <v>21</v>
      </c>
      <c r="C66" s="15" t="s">
        <v>135</v>
      </c>
      <c r="D66" s="19">
        <v>0.08</v>
      </c>
      <c r="E66" s="14">
        <v>16.61</v>
      </c>
      <c r="F66" s="14">
        <v>4.98</v>
      </c>
      <c r="G66" s="14">
        <f t="shared" si="3"/>
        <v>11.63</v>
      </c>
    </row>
    <row r="67" ht="22" customHeight="1" spans="1:7">
      <c r="A67" s="9"/>
      <c r="B67" s="9"/>
      <c r="C67" s="7" t="s">
        <v>103</v>
      </c>
      <c r="D67" s="7"/>
      <c r="E67" s="8">
        <f>SUM(E51:E66)</f>
        <v>1601.67</v>
      </c>
      <c r="F67" s="8">
        <f>SUM(F51:F66)</f>
        <v>480.51</v>
      </c>
      <c r="G67" s="8">
        <f t="shared" si="3"/>
        <v>1121.16</v>
      </c>
    </row>
    <row r="68" ht="22" customHeight="1" spans="1:7">
      <c r="A68" s="9">
        <v>59</v>
      </c>
      <c r="B68" s="9" t="s">
        <v>25</v>
      </c>
      <c r="C68" s="10" t="s">
        <v>39</v>
      </c>
      <c r="D68" s="20">
        <v>0.12</v>
      </c>
      <c r="E68" s="14">
        <v>300</v>
      </c>
      <c r="F68" s="14">
        <v>90</v>
      </c>
      <c r="G68" s="14">
        <f t="shared" si="3"/>
        <v>210</v>
      </c>
    </row>
    <row r="69" ht="22" customHeight="1" spans="1:7">
      <c r="A69" s="9">
        <v>60</v>
      </c>
      <c r="B69" s="9" t="s">
        <v>25</v>
      </c>
      <c r="C69" s="10" t="s">
        <v>136</v>
      </c>
      <c r="D69" s="20">
        <v>0.12</v>
      </c>
      <c r="E69" s="14">
        <v>100.65</v>
      </c>
      <c r="F69" s="14">
        <v>30.19</v>
      </c>
      <c r="G69" s="14">
        <f t="shared" si="3"/>
        <v>70.46</v>
      </c>
    </row>
    <row r="70" ht="22" customHeight="1" spans="1:7">
      <c r="A70" s="9">
        <v>61</v>
      </c>
      <c r="B70" s="9" t="s">
        <v>25</v>
      </c>
      <c r="C70" s="10" t="s">
        <v>137</v>
      </c>
      <c r="D70" s="20">
        <v>0.12</v>
      </c>
      <c r="E70" s="14">
        <v>98.54</v>
      </c>
      <c r="F70" s="14">
        <v>29.56</v>
      </c>
      <c r="G70" s="14">
        <f t="shared" si="3"/>
        <v>68.98</v>
      </c>
    </row>
    <row r="71" ht="22" customHeight="1" spans="1:7">
      <c r="A71" s="9">
        <v>62</v>
      </c>
      <c r="B71" s="9" t="s">
        <v>25</v>
      </c>
      <c r="C71" s="10" t="s">
        <v>138</v>
      </c>
      <c r="D71" s="20">
        <v>0.08</v>
      </c>
      <c r="E71" s="14">
        <v>62.96</v>
      </c>
      <c r="F71" s="14">
        <v>18.89</v>
      </c>
      <c r="G71" s="14">
        <f t="shared" ref="G71:G102" si="4">E71-F71</f>
        <v>44.07</v>
      </c>
    </row>
    <row r="72" ht="22" customHeight="1" spans="1:7">
      <c r="A72" s="9">
        <v>63</v>
      </c>
      <c r="B72" s="9" t="s">
        <v>25</v>
      </c>
      <c r="C72" s="10" t="s">
        <v>139</v>
      </c>
      <c r="D72" s="20">
        <v>0.1</v>
      </c>
      <c r="E72" s="14">
        <v>62.88</v>
      </c>
      <c r="F72" s="14">
        <v>18.86</v>
      </c>
      <c r="G72" s="14">
        <f t="shared" si="4"/>
        <v>44.02</v>
      </c>
    </row>
    <row r="73" ht="22" customHeight="1" spans="1:7">
      <c r="A73" s="9">
        <v>64</v>
      </c>
      <c r="B73" s="9" t="s">
        <v>25</v>
      </c>
      <c r="C73" s="10" t="s">
        <v>140</v>
      </c>
      <c r="D73" s="20">
        <v>0.12</v>
      </c>
      <c r="E73" s="14">
        <v>64.83</v>
      </c>
      <c r="F73" s="14">
        <v>19.45</v>
      </c>
      <c r="G73" s="14">
        <f t="shared" si="4"/>
        <v>45.38</v>
      </c>
    </row>
    <row r="74" ht="22" customHeight="1" spans="1:7">
      <c r="A74" s="9">
        <v>65</v>
      </c>
      <c r="B74" s="9" t="s">
        <v>25</v>
      </c>
      <c r="C74" s="10" t="s">
        <v>141</v>
      </c>
      <c r="D74" s="20">
        <v>0.08</v>
      </c>
      <c r="E74" s="14">
        <v>40.99</v>
      </c>
      <c r="F74" s="14">
        <v>12.3</v>
      </c>
      <c r="G74" s="14">
        <f t="shared" si="4"/>
        <v>28.69</v>
      </c>
    </row>
    <row r="75" ht="22" customHeight="1" spans="1:7">
      <c r="A75" s="9">
        <v>66</v>
      </c>
      <c r="B75" s="9" t="s">
        <v>25</v>
      </c>
      <c r="C75" s="10" t="s">
        <v>142</v>
      </c>
      <c r="D75" s="20">
        <v>0.08</v>
      </c>
      <c r="E75" s="14">
        <v>39.7</v>
      </c>
      <c r="F75" s="14">
        <v>11.91</v>
      </c>
      <c r="G75" s="14">
        <f t="shared" si="4"/>
        <v>27.79</v>
      </c>
    </row>
    <row r="76" ht="22" customHeight="1" spans="1:7">
      <c r="A76" s="9">
        <v>67</v>
      </c>
      <c r="B76" s="9" t="s">
        <v>25</v>
      </c>
      <c r="C76" s="10" t="s">
        <v>143</v>
      </c>
      <c r="D76" s="20">
        <v>0.12</v>
      </c>
      <c r="E76" s="14">
        <v>48</v>
      </c>
      <c r="F76" s="14">
        <v>14.4</v>
      </c>
      <c r="G76" s="14">
        <f t="shared" si="4"/>
        <v>33.6</v>
      </c>
    </row>
    <row r="77" ht="22" customHeight="1" spans="1:7">
      <c r="A77" s="9">
        <v>68</v>
      </c>
      <c r="B77" s="9" t="s">
        <v>25</v>
      </c>
      <c r="C77" s="10" t="s">
        <v>144</v>
      </c>
      <c r="D77" s="20">
        <v>0.12</v>
      </c>
      <c r="E77" s="14">
        <v>40.64</v>
      </c>
      <c r="F77" s="14">
        <v>12.19</v>
      </c>
      <c r="G77" s="14">
        <f t="shared" si="4"/>
        <v>28.45</v>
      </c>
    </row>
    <row r="78" ht="22" customHeight="1" spans="1:7">
      <c r="A78" s="9">
        <v>69</v>
      </c>
      <c r="B78" s="9" t="s">
        <v>25</v>
      </c>
      <c r="C78" s="10" t="s">
        <v>145</v>
      </c>
      <c r="D78" s="20">
        <v>0.08</v>
      </c>
      <c r="E78" s="14">
        <v>26.87</v>
      </c>
      <c r="F78" s="14">
        <v>8.06</v>
      </c>
      <c r="G78" s="14">
        <f t="shared" si="4"/>
        <v>18.81</v>
      </c>
    </row>
    <row r="79" ht="22" customHeight="1" spans="1:7">
      <c r="A79" s="9">
        <v>70</v>
      </c>
      <c r="B79" s="9" t="s">
        <v>25</v>
      </c>
      <c r="C79" s="22" t="s">
        <v>146</v>
      </c>
      <c r="D79" s="20">
        <v>0.12</v>
      </c>
      <c r="E79" s="14">
        <v>39.52</v>
      </c>
      <c r="F79" s="14">
        <v>11.86</v>
      </c>
      <c r="G79" s="14">
        <f t="shared" si="4"/>
        <v>27.66</v>
      </c>
    </row>
    <row r="80" ht="22" customHeight="1" spans="1:7">
      <c r="A80" s="9">
        <v>71</v>
      </c>
      <c r="B80" s="9" t="s">
        <v>25</v>
      </c>
      <c r="C80" s="10" t="s">
        <v>147</v>
      </c>
      <c r="D80" s="20">
        <v>0.12</v>
      </c>
      <c r="E80" s="14">
        <v>36.94</v>
      </c>
      <c r="F80" s="14">
        <v>11.08</v>
      </c>
      <c r="G80" s="14">
        <f t="shared" si="4"/>
        <v>25.86</v>
      </c>
    </row>
    <row r="81" ht="22" customHeight="1" spans="1:7">
      <c r="A81" s="9">
        <v>72</v>
      </c>
      <c r="B81" s="9" t="s">
        <v>25</v>
      </c>
      <c r="C81" s="10" t="s">
        <v>61</v>
      </c>
      <c r="D81" s="20">
        <v>0.08</v>
      </c>
      <c r="E81" s="14">
        <v>23.26</v>
      </c>
      <c r="F81" s="14">
        <v>6.98</v>
      </c>
      <c r="G81" s="14">
        <f t="shared" si="4"/>
        <v>16.28</v>
      </c>
    </row>
    <row r="82" ht="22" customHeight="1" spans="1:7">
      <c r="A82" s="9">
        <v>73</v>
      </c>
      <c r="B82" s="9" t="s">
        <v>25</v>
      </c>
      <c r="C82" s="10" t="s">
        <v>148</v>
      </c>
      <c r="D82" s="20">
        <v>0.08</v>
      </c>
      <c r="E82" s="14">
        <v>300</v>
      </c>
      <c r="F82" s="14">
        <v>90</v>
      </c>
      <c r="G82" s="14">
        <f t="shared" si="4"/>
        <v>210</v>
      </c>
    </row>
    <row r="83" ht="22" customHeight="1" spans="1:7">
      <c r="A83" s="9"/>
      <c r="B83" s="9"/>
      <c r="C83" s="7" t="s">
        <v>149</v>
      </c>
      <c r="D83" s="7"/>
      <c r="E83" s="8">
        <f>SUM(E68:E82)</f>
        <v>1285.78</v>
      </c>
      <c r="F83" s="8">
        <f>SUM(F68:F82)</f>
        <v>385.73</v>
      </c>
      <c r="G83" s="8">
        <f t="shared" si="4"/>
        <v>900.05</v>
      </c>
    </row>
    <row r="84" ht="22" customHeight="1" spans="1:7">
      <c r="A84" s="9">
        <v>74</v>
      </c>
      <c r="B84" s="9" t="s">
        <v>27</v>
      </c>
      <c r="C84" s="10" t="s">
        <v>40</v>
      </c>
      <c r="D84" s="20">
        <v>0.1</v>
      </c>
      <c r="E84" s="14">
        <v>47.47</v>
      </c>
      <c r="F84" s="14">
        <v>14.24</v>
      </c>
      <c r="G84" s="14">
        <f t="shared" si="4"/>
        <v>33.23</v>
      </c>
    </row>
    <row r="85" ht="22" customHeight="1" spans="1:7">
      <c r="A85" s="9">
        <v>75</v>
      </c>
      <c r="B85" s="9" t="s">
        <v>27</v>
      </c>
      <c r="C85" s="10" t="s">
        <v>150</v>
      </c>
      <c r="D85" s="20">
        <v>0.12</v>
      </c>
      <c r="E85" s="14">
        <v>38.49</v>
      </c>
      <c r="F85" s="14">
        <v>11.55</v>
      </c>
      <c r="G85" s="14">
        <f t="shared" si="4"/>
        <v>26.94</v>
      </c>
    </row>
    <row r="86" ht="22" customHeight="1" spans="1:7">
      <c r="A86" s="9">
        <v>76</v>
      </c>
      <c r="B86" s="9" t="s">
        <v>27</v>
      </c>
      <c r="C86" s="10" t="s">
        <v>151</v>
      </c>
      <c r="D86" s="20">
        <v>0.08</v>
      </c>
      <c r="E86" s="14">
        <v>26.78</v>
      </c>
      <c r="F86" s="14">
        <v>8.03</v>
      </c>
      <c r="G86" s="14">
        <f t="shared" si="4"/>
        <v>18.75</v>
      </c>
    </row>
    <row r="87" ht="22" customHeight="1" spans="1:7">
      <c r="A87" s="9">
        <v>77</v>
      </c>
      <c r="B87" s="9" t="s">
        <v>27</v>
      </c>
      <c r="C87" s="10" t="s">
        <v>152</v>
      </c>
      <c r="D87" s="20">
        <v>0.08</v>
      </c>
      <c r="E87" s="14">
        <v>23.05</v>
      </c>
      <c r="F87" s="14">
        <v>6.92</v>
      </c>
      <c r="G87" s="14">
        <f t="shared" si="4"/>
        <v>16.13</v>
      </c>
    </row>
    <row r="88" ht="22" customHeight="1" spans="1:7">
      <c r="A88" s="9">
        <v>78</v>
      </c>
      <c r="B88" s="9" t="s">
        <v>27</v>
      </c>
      <c r="C88" s="10" t="s">
        <v>153</v>
      </c>
      <c r="D88" s="20">
        <v>0.08</v>
      </c>
      <c r="E88" s="14">
        <v>19.93</v>
      </c>
      <c r="F88" s="14">
        <v>5.98</v>
      </c>
      <c r="G88" s="14">
        <f t="shared" si="4"/>
        <v>13.95</v>
      </c>
    </row>
    <row r="89" ht="22" customHeight="1" spans="1:7">
      <c r="A89" s="9">
        <v>79</v>
      </c>
      <c r="B89" s="9" t="s">
        <v>27</v>
      </c>
      <c r="C89" s="10" t="s">
        <v>154</v>
      </c>
      <c r="D89" s="20">
        <v>0.08</v>
      </c>
      <c r="E89" s="14">
        <v>19.24</v>
      </c>
      <c r="F89" s="14">
        <v>5.77</v>
      </c>
      <c r="G89" s="14">
        <f t="shared" si="4"/>
        <v>13.47</v>
      </c>
    </row>
    <row r="90" ht="22" customHeight="1" spans="1:7">
      <c r="A90" s="9">
        <v>80</v>
      </c>
      <c r="B90" s="9" t="s">
        <v>27</v>
      </c>
      <c r="C90" s="10" t="s">
        <v>155</v>
      </c>
      <c r="D90" s="20">
        <v>0.08</v>
      </c>
      <c r="E90" s="14">
        <v>19.11</v>
      </c>
      <c r="F90" s="14">
        <v>5.73</v>
      </c>
      <c r="G90" s="14">
        <f t="shared" si="4"/>
        <v>13.38</v>
      </c>
    </row>
    <row r="91" ht="22" customHeight="1" spans="1:7">
      <c r="A91" s="9">
        <v>81</v>
      </c>
      <c r="B91" s="9" t="s">
        <v>27</v>
      </c>
      <c r="C91" s="10" t="s">
        <v>156</v>
      </c>
      <c r="D91" s="20">
        <v>0.08</v>
      </c>
      <c r="E91" s="14">
        <v>18.27</v>
      </c>
      <c r="F91" s="14">
        <v>5.48</v>
      </c>
      <c r="G91" s="14">
        <f t="shared" si="4"/>
        <v>12.79</v>
      </c>
    </row>
    <row r="92" ht="22" customHeight="1" spans="1:7">
      <c r="A92" s="9">
        <v>82</v>
      </c>
      <c r="B92" s="16" t="s">
        <v>27</v>
      </c>
      <c r="C92" s="10" t="s">
        <v>70</v>
      </c>
      <c r="D92" s="20">
        <v>0.1</v>
      </c>
      <c r="E92" s="23">
        <v>28.11</v>
      </c>
      <c r="F92" s="23">
        <v>8.43</v>
      </c>
      <c r="G92" s="14">
        <f t="shared" si="4"/>
        <v>19.68</v>
      </c>
    </row>
    <row r="93" ht="22" customHeight="1" spans="1:7">
      <c r="A93" s="9"/>
      <c r="B93" s="9"/>
      <c r="C93" s="7" t="s">
        <v>88</v>
      </c>
      <c r="D93" s="24"/>
      <c r="E93" s="8">
        <f>SUM(E84:E92)</f>
        <v>240.45</v>
      </c>
      <c r="F93" s="8">
        <f>SUM(F84:F92)</f>
        <v>72.13</v>
      </c>
      <c r="G93" s="8">
        <f t="shared" si="4"/>
        <v>168.32</v>
      </c>
    </row>
    <row r="94" ht="22" customHeight="1" spans="1:7">
      <c r="A94" s="16">
        <v>83</v>
      </c>
      <c r="B94" s="16" t="s">
        <v>29</v>
      </c>
      <c r="C94" s="10" t="s">
        <v>157</v>
      </c>
      <c r="D94" s="20">
        <v>0.1</v>
      </c>
      <c r="E94" s="23">
        <v>35.65</v>
      </c>
      <c r="F94" s="23">
        <v>10.7</v>
      </c>
      <c r="G94" s="14">
        <f t="shared" si="4"/>
        <v>24.95</v>
      </c>
    </row>
    <row r="95" ht="22" customHeight="1" spans="1:7">
      <c r="A95" s="16">
        <v>84</v>
      </c>
      <c r="B95" s="16" t="s">
        <v>29</v>
      </c>
      <c r="C95" s="10" t="s">
        <v>41</v>
      </c>
      <c r="D95" s="20">
        <v>0.1</v>
      </c>
      <c r="E95" s="23">
        <v>94.6</v>
      </c>
      <c r="F95" s="23">
        <v>28.38</v>
      </c>
      <c r="G95" s="14">
        <f t="shared" si="4"/>
        <v>66.22</v>
      </c>
    </row>
    <row r="96" ht="22" customHeight="1" spans="1:7">
      <c r="A96" s="16">
        <v>85</v>
      </c>
      <c r="B96" s="16" t="s">
        <v>29</v>
      </c>
      <c r="C96" s="10" t="s">
        <v>158</v>
      </c>
      <c r="D96" s="20">
        <v>0.1</v>
      </c>
      <c r="E96" s="23">
        <v>29.35</v>
      </c>
      <c r="F96" s="23">
        <v>8.81</v>
      </c>
      <c r="G96" s="14">
        <f t="shared" si="4"/>
        <v>20.54</v>
      </c>
    </row>
    <row r="97" ht="22" customHeight="1" spans="1:7">
      <c r="A97" s="16">
        <v>86</v>
      </c>
      <c r="B97" s="16" t="s">
        <v>29</v>
      </c>
      <c r="C97" s="10" t="s">
        <v>159</v>
      </c>
      <c r="D97" s="20">
        <v>0.1</v>
      </c>
      <c r="E97" s="23">
        <v>49.98</v>
      </c>
      <c r="F97" s="23">
        <v>14.99</v>
      </c>
      <c r="G97" s="14">
        <f t="shared" si="4"/>
        <v>34.99</v>
      </c>
    </row>
    <row r="98" ht="22" customHeight="1" spans="1:7">
      <c r="A98" s="16">
        <v>87</v>
      </c>
      <c r="B98" s="9" t="s">
        <v>29</v>
      </c>
      <c r="C98" s="10" t="s">
        <v>160</v>
      </c>
      <c r="D98" s="20">
        <v>0.08</v>
      </c>
      <c r="E98" s="14">
        <v>37.9</v>
      </c>
      <c r="F98" s="14">
        <v>11.37</v>
      </c>
      <c r="G98" s="14">
        <f t="shared" si="4"/>
        <v>26.53</v>
      </c>
    </row>
    <row r="99" ht="22" customHeight="1" spans="1:7">
      <c r="A99" s="16">
        <v>88</v>
      </c>
      <c r="B99" s="9" t="s">
        <v>29</v>
      </c>
      <c r="C99" s="10" t="s">
        <v>161</v>
      </c>
      <c r="D99" s="20">
        <v>0.08</v>
      </c>
      <c r="E99" s="14">
        <v>27.17</v>
      </c>
      <c r="F99" s="14">
        <v>8.15</v>
      </c>
      <c r="G99" s="14">
        <f t="shared" si="4"/>
        <v>19.02</v>
      </c>
    </row>
    <row r="100" ht="22" customHeight="1" spans="1:7">
      <c r="A100" s="9"/>
      <c r="B100" s="9"/>
      <c r="C100" s="7" t="s">
        <v>162</v>
      </c>
      <c r="D100" s="7"/>
      <c r="E100" s="8">
        <f>SUM(E94:E99)</f>
        <v>274.65</v>
      </c>
      <c r="F100" s="8">
        <f>SUM(F94:F99)</f>
        <v>82.4</v>
      </c>
      <c r="G100" s="8">
        <f t="shared" si="4"/>
        <v>192.25</v>
      </c>
    </row>
    <row r="101" ht="22" customHeight="1" spans="1:7">
      <c r="A101" s="9">
        <v>89</v>
      </c>
      <c r="B101" s="9" t="s">
        <v>31</v>
      </c>
      <c r="C101" s="16" t="s">
        <v>163</v>
      </c>
      <c r="D101" s="25">
        <v>0.12</v>
      </c>
      <c r="E101" s="14">
        <v>96.22</v>
      </c>
      <c r="F101" s="14">
        <v>67.35</v>
      </c>
      <c r="G101" s="14">
        <f t="shared" si="4"/>
        <v>28.87</v>
      </c>
    </row>
    <row r="102" ht="22" customHeight="1" spans="1:7">
      <c r="A102" s="9">
        <v>90</v>
      </c>
      <c r="B102" s="9" t="s">
        <v>31</v>
      </c>
      <c r="C102" s="16" t="s">
        <v>164</v>
      </c>
      <c r="D102" s="25">
        <v>0.1</v>
      </c>
      <c r="E102" s="14">
        <v>80.73</v>
      </c>
      <c r="F102" s="14">
        <v>56.51</v>
      </c>
      <c r="G102" s="14">
        <f t="shared" si="4"/>
        <v>24.22</v>
      </c>
    </row>
    <row r="103" ht="22" customHeight="1" spans="1:7">
      <c r="A103" s="9">
        <v>91</v>
      </c>
      <c r="B103" s="9" t="s">
        <v>31</v>
      </c>
      <c r="C103" s="16" t="s">
        <v>165</v>
      </c>
      <c r="D103" s="25">
        <v>0.1</v>
      </c>
      <c r="E103" s="14">
        <v>21.55</v>
      </c>
      <c r="F103" s="14">
        <v>15.09</v>
      </c>
      <c r="G103" s="14">
        <f t="shared" ref="G103:G122" si="5">E103-F103</f>
        <v>6.46</v>
      </c>
    </row>
    <row r="104" ht="22" customHeight="1" spans="1:7">
      <c r="A104" s="9">
        <v>92</v>
      </c>
      <c r="B104" s="9" t="s">
        <v>31</v>
      </c>
      <c r="C104" s="26" t="s">
        <v>166</v>
      </c>
      <c r="D104" s="27">
        <v>0.12</v>
      </c>
      <c r="E104" s="14">
        <v>48.09</v>
      </c>
      <c r="F104" s="14">
        <v>33.66</v>
      </c>
      <c r="G104" s="14">
        <f t="shared" si="5"/>
        <v>14.43</v>
      </c>
    </row>
    <row r="105" ht="22" customHeight="1" spans="1:7">
      <c r="A105" s="9">
        <v>93</v>
      </c>
      <c r="B105" s="9" t="s">
        <v>31</v>
      </c>
      <c r="C105" s="26" t="s">
        <v>167</v>
      </c>
      <c r="D105" s="27">
        <v>0.12</v>
      </c>
      <c r="E105" s="14">
        <v>24</v>
      </c>
      <c r="F105" s="14">
        <v>16.8</v>
      </c>
      <c r="G105" s="14">
        <f t="shared" si="5"/>
        <v>7.2</v>
      </c>
    </row>
    <row r="106" ht="22" customHeight="1" spans="1:7">
      <c r="A106" s="9">
        <v>94</v>
      </c>
      <c r="B106" s="9" t="s">
        <v>31</v>
      </c>
      <c r="C106" s="16" t="s">
        <v>168</v>
      </c>
      <c r="D106" s="25">
        <v>0.08</v>
      </c>
      <c r="E106" s="14">
        <v>37.09</v>
      </c>
      <c r="F106" s="14">
        <v>25.96</v>
      </c>
      <c r="G106" s="14">
        <f t="shared" si="5"/>
        <v>11.13</v>
      </c>
    </row>
    <row r="107" ht="22" customHeight="1" spans="1:7">
      <c r="A107" s="9">
        <v>95</v>
      </c>
      <c r="B107" s="9" t="s">
        <v>31</v>
      </c>
      <c r="C107" s="26" t="s">
        <v>169</v>
      </c>
      <c r="D107" s="27">
        <v>0.08</v>
      </c>
      <c r="E107" s="14">
        <v>17.22</v>
      </c>
      <c r="F107" s="14">
        <v>12.05</v>
      </c>
      <c r="G107" s="14">
        <f t="shared" si="5"/>
        <v>5.17</v>
      </c>
    </row>
    <row r="108" ht="22" customHeight="1" spans="1:7">
      <c r="A108" s="9">
        <v>96</v>
      </c>
      <c r="B108" s="9" t="s">
        <v>31</v>
      </c>
      <c r="C108" s="16" t="s">
        <v>43</v>
      </c>
      <c r="D108" s="25">
        <v>0.08</v>
      </c>
      <c r="E108" s="14">
        <v>41.96</v>
      </c>
      <c r="F108" s="14">
        <v>29.37</v>
      </c>
      <c r="G108" s="14">
        <f t="shared" si="5"/>
        <v>12.59</v>
      </c>
    </row>
    <row r="109" ht="22" customHeight="1" spans="1:7">
      <c r="A109" s="9">
        <v>97</v>
      </c>
      <c r="B109" s="9" t="s">
        <v>31</v>
      </c>
      <c r="C109" s="16" t="s">
        <v>73</v>
      </c>
      <c r="D109" s="25">
        <v>0.12</v>
      </c>
      <c r="E109" s="14">
        <v>47.44</v>
      </c>
      <c r="F109" s="14">
        <v>33.21</v>
      </c>
      <c r="G109" s="14">
        <f t="shared" si="5"/>
        <v>14.23</v>
      </c>
    </row>
    <row r="110" ht="22" customHeight="1" spans="1:7">
      <c r="A110" s="9">
        <v>98</v>
      </c>
      <c r="B110" s="9" t="s">
        <v>31</v>
      </c>
      <c r="C110" s="16" t="s">
        <v>170</v>
      </c>
      <c r="D110" s="25">
        <v>0.1</v>
      </c>
      <c r="E110" s="14">
        <v>37.67</v>
      </c>
      <c r="F110" s="14">
        <v>26.37</v>
      </c>
      <c r="G110" s="14">
        <f t="shared" si="5"/>
        <v>11.3</v>
      </c>
    </row>
    <row r="111" ht="22" customHeight="1" spans="1:7">
      <c r="A111" s="9">
        <v>99</v>
      </c>
      <c r="B111" s="9" t="s">
        <v>31</v>
      </c>
      <c r="C111" s="16" t="s">
        <v>171</v>
      </c>
      <c r="D111" s="25">
        <v>0.12</v>
      </c>
      <c r="E111" s="14">
        <v>61.36</v>
      </c>
      <c r="F111" s="14">
        <v>42.95</v>
      </c>
      <c r="G111" s="14">
        <f t="shared" si="5"/>
        <v>18.41</v>
      </c>
    </row>
    <row r="112" ht="22" customHeight="1" spans="1:7">
      <c r="A112" s="9">
        <v>100</v>
      </c>
      <c r="B112" s="9" t="s">
        <v>31</v>
      </c>
      <c r="C112" s="16" t="s">
        <v>172</v>
      </c>
      <c r="D112" s="25">
        <v>0.08</v>
      </c>
      <c r="E112" s="14">
        <v>229.2</v>
      </c>
      <c r="F112" s="14">
        <v>160.44</v>
      </c>
      <c r="G112" s="14">
        <f t="shared" si="5"/>
        <v>68.76</v>
      </c>
    </row>
    <row r="113" ht="22" customHeight="1" spans="1:7">
      <c r="A113" s="9">
        <v>101</v>
      </c>
      <c r="B113" s="9" t="s">
        <v>31</v>
      </c>
      <c r="C113" s="16" t="s">
        <v>173</v>
      </c>
      <c r="D113" s="25">
        <v>0.12</v>
      </c>
      <c r="E113" s="14">
        <v>100.86</v>
      </c>
      <c r="F113" s="14">
        <v>70.6</v>
      </c>
      <c r="G113" s="14">
        <f t="shared" si="5"/>
        <v>30.26</v>
      </c>
    </row>
    <row r="114" ht="22" customHeight="1" spans="1:7">
      <c r="A114" s="9">
        <v>102</v>
      </c>
      <c r="B114" s="9" t="s">
        <v>31</v>
      </c>
      <c r="C114" s="16" t="s">
        <v>174</v>
      </c>
      <c r="D114" s="25">
        <v>0.1</v>
      </c>
      <c r="E114" s="14">
        <v>29.26</v>
      </c>
      <c r="F114" s="14">
        <v>20.48</v>
      </c>
      <c r="G114" s="14">
        <f t="shared" si="5"/>
        <v>8.78</v>
      </c>
    </row>
    <row r="115" ht="22" customHeight="1" spans="1:7">
      <c r="A115" s="9">
        <v>103</v>
      </c>
      <c r="B115" s="9" t="s">
        <v>31</v>
      </c>
      <c r="C115" s="16" t="s">
        <v>175</v>
      </c>
      <c r="D115" s="25">
        <v>0.08</v>
      </c>
      <c r="E115" s="14">
        <v>83.02</v>
      </c>
      <c r="F115" s="14">
        <v>58.11</v>
      </c>
      <c r="G115" s="14">
        <f t="shared" si="5"/>
        <v>24.91</v>
      </c>
    </row>
    <row r="116" ht="22" customHeight="1" spans="1:7">
      <c r="A116" s="9">
        <v>104</v>
      </c>
      <c r="B116" s="9" t="s">
        <v>31</v>
      </c>
      <c r="C116" s="16" t="s">
        <v>176</v>
      </c>
      <c r="D116" s="25">
        <v>0.1</v>
      </c>
      <c r="E116" s="14">
        <v>46.91</v>
      </c>
      <c r="F116" s="14">
        <v>32.84</v>
      </c>
      <c r="G116" s="14">
        <f t="shared" si="5"/>
        <v>14.07</v>
      </c>
    </row>
    <row r="117" ht="22" customHeight="1" spans="1:7">
      <c r="A117" s="9">
        <v>105</v>
      </c>
      <c r="B117" s="9" t="s">
        <v>31</v>
      </c>
      <c r="C117" s="16" t="s">
        <v>177</v>
      </c>
      <c r="D117" s="25">
        <v>0.08</v>
      </c>
      <c r="E117" s="14">
        <v>70.12</v>
      </c>
      <c r="F117" s="14">
        <v>49.08</v>
      </c>
      <c r="G117" s="14">
        <f t="shared" si="5"/>
        <v>21.04</v>
      </c>
    </row>
    <row r="118" ht="22" customHeight="1" spans="1:7">
      <c r="A118" s="9">
        <v>106</v>
      </c>
      <c r="B118" s="9" t="s">
        <v>31</v>
      </c>
      <c r="C118" s="16" t="s">
        <v>178</v>
      </c>
      <c r="D118" s="25">
        <v>0.08</v>
      </c>
      <c r="E118" s="14">
        <v>45.94</v>
      </c>
      <c r="F118" s="14">
        <v>32.16</v>
      </c>
      <c r="G118" s="14">
        <f t="shared" si="5"/>
        <v>13.78</v>
      </c>
    </row>
    <row r="119" ht="22" customHeight="1" spans="1:7">
      <c r="A119" s="9">
        <v>107</v>
      </c>
      <c r="B119" s="9" t="s">
        <v>31</v>
      </c>
      <c r="C119" s="16" t="s">
        <v>179</v>
      </c>
      <c r="D119" s="25">
        <v>0.08</v>
      </c>
      <c r="E119" s="14">
        <v>17.44</v>
      </c>
      <c r="F119" s="14">
        <v>12.21</v>
      </c>
      <c r="G119" s="14">
        <f t="shared" si="5"/>
        <v>5.23</v>
      </c>
    </row>
    <row r="120" ht="22" customHeight="1" spans="1:7">
      <c r="A120" s="9">
        <v>108</v>
      </c>
      <c r="B120" s="9" t="s">
        <v>31</v>
      </c>
      <c r="C120" s="16" t="s">
        <v>180</v>
      </c>
      <c r="D120" s="25">
        <v>0.1</v>
      </c>
      <c r="E120" s="14">
        <v>200.47</v>
      </c>
      <c r="F120" s="14">
        <v>140.33</v>
      </c>
      <c r="G120" s="14">
        <f t="shared" si="5"/>
        <v>60.14</v>
      </c>
    </row>
    <row r="121" ht="22" customHeight="1" spans="1:7">
      <c r="A121" s="9">
        <v>109</v>
      </c>
      <c r="B121" s="16" t="s">
        <v>31</v>
      </c>
      <c r="C121" s="16" t="s">
        <v>181</v>
      </c>
      <c r="D121" s="21">
        <v>0.12</v>
      </c>
      <c r="E121" s="23">
        <v>300</v>
      </c>
      <c r="F121" s="23">
        <v>210</v>
      </c>
      <c r="G121" s="14">
        <f t="shared" si="5"/>
        <v>90</v>
      </c>
    </row>
    <row r="122" ht="22" customHeight="1" spans="1:7">
      <c r="A122" s="9"/>
      <c r="B122" s="9"/>
      <c r="C122" s="7" t="s">
        <v>182</v>
      </c>
      <c r="D122" s="7"/>
      <c r="E122" s="8">
        <f>SUM(E101:E121)</f>
        <v>1636.55</v>
      </c>
      <c r="F122" s="8">
        <f>SUM(F101:F121)</f>
        <v>1145.57</v>
      </c>
      <c r="G122" s="8">
        <f t="shared" si="5"/>
        <v>490.98</v>
      </c>
    </row>
    <row r="123" ht="43" customHeight="1" spans="1:7">
      <c r="A123" s="28" t="s">
        <v>183</v>
      </c>
      <c r="B123" s="28"/>
      <c r="C123" s="28"/>
      <c r="D123" s="28"/>
      <c r="E123" s="28"/>
      <c r="F123" s="28"/>
      <c r="G123" s="28"/>
    </row>
  </sheetData>
  <mergeCells count="4">
    <mergeCell ref="A1:B1"/>
    <mergeCell ref="A2:G2"/>
    <mergeCell ref="F3:G3"/>
    <mergeCell ref="A123:G123"/>
  </mergeCells>
  <pageMargins left="0.700694444444445" right="0.700694444444445" top="0.751388888888889" bottom="0.751388888888889" header="0.297916666666667" footer="0.297916666666667"/>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3-1技改示范</vt:lpstr>
      <vt:lpstr>3-2技改设备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2020-07-08T09:25:00Z</dcterms:created>
  <dcterms:modified xsi:type="dcterms:W3CDTF">2020-08-11T09:21:51Z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