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activeTab="3"/>
  </bookViews>
  <sheets>
    <sheet name="2-1疫情" sheetId="1" r:id="rId1"/>
    <sheet name="2-2规模企业" sheetId="2" r:id="rId2"/>
    <sheet name="2-3返乡创业" sheetId="4" r:id="rId3"/>
    <sheet name="2-4专精特新" sheetId="5" r:id="rId4"/>
  </sheets>
  <definedNames>
    <definedName name="_xlnm.Print_Titles" localSheetId="0">'2-1疫情'!$4:$4</definedName>
    <definedName name="_xlnm.Print_Titles" localSheetId="1">'2-2规模企业'!$4:$4</definedName>
    <definedName name="_xlnm.Print_Titles" localSheetId="3">'2-4专精特新'!$4:$4</definedName>
  </definedNames>
  <calcPr calcId="144525" concurrentCalc="0"/>
</workbook>
</file>

<file path=xl/sharedStrings.xml><?xml version="1.0" encoding="utf-8"?>
<sst xmlns="http://schemas.openxmlformats.org/spreadsheetml/2006/main" count="278">
  <si>
    <t>附表2-1：</t>
  </si>
  <si>
    <t>六安市疫情防控重点保障企业再贴息资金奖补明细表</t>
  </si>
  <si>
    <t>单位：万元</t>
  </si>
  <si>
    <t>序号</t>
  </si>
  <si>
    <t>县区</t>
  </si>
  <si>
    <t>贷款企业名称</t>
  </si>
  <si>
    <t>再贴息金额（市财政）</t>
  </si>
  <si>
    <t>合  计</t>
  </si>
  <si>
    <t>霍邱县</t>
  </si>
  <si>
    <t>安徽万勇米业购销有限公司</t>
  </si>
  <si>
    <t>六安龙翔美食王禽业有限公司</t>
  </si>
  <si>
    <t>霍邱县建华米业有限责任公司</t>
  </si>
  <si>
    <t>霍邱县鑫鼎工贸有限责任公司</t>
  </si>
  <si>
    <t>小计</t>
  </si>
  <si>
    <t>金寨县</t>
  </si>
  <si>
    <t>金寨高贝斯无纺布制品有限公司</t>
  </si>
  <si>
    <t>金寨恒信商贸有限公司</t>
  </si>
  <si>
    <t>金寨县铭兴敷料有限公司</t>
  </si>
  <si>
    <t>安徽林兰药业有限公司</t>
  </si>
  <si>
    <t>霍山县</t>
  </si>
  <si>
    <t>回音必集团安徽制药有限公司</t>
  </si>
  <si>
    <t>安徽中盛食用油科技有限公司</t>
  </si>
  <si>
    <t>舒城县</t>
  </si>
  <si>
    <t>安徽本草堂生物科技有限公司</t>
  </si>
  <si>
    <t>安徽舒城新素宝粮油收储有限公司</t>
  </si>
  <si>
    <t>安徽皖舒医疗设备有限公司</t>
  </si>
  <si>
    <t>金安区</t>
  </si>
  <si>
    <t>安徽绿篮子超市有限责任公司</t>
  </si>
  <si>
    <t>安徽新华畜牧科技有限公司</t>
  </si>
  <si>
    <t>六安市申华大药房（连锁）有限公司</t>
  </si>
  <si>
    <t>六安市海洋粮油工贸有限公司</t>
  </si>
  <si>
    <t>裕安区</t>
  </si>
  <si>
    <t>安徽四方百信大药房连锁有限公司</t>
  </si>
  <si>
    <t>安徽美迪科科技有限公司</t>
  </si>
  <si>
    <t>安徽百信医药有限公司</t>
  </si>
  <si>
    <t>叶集区</t>
  </si>
  <si>
    <t>六安市炫丰制衣有限公司（4月1日变更为六安市炫沣防护用品有限公司）</t>
  </si>
  <si>
    <t>六安市荣恩防护用品有限公司</t>
  </si>
  <si>
    <t>六安市柏盛防护用品有限 公司</t>
  </si>
  <si>
    <t>光大生物热电（六安）有限公司</t>
  </si>
  <si>
    <t>市开发区</t>
  </si>
  <si>
    <t>安徽五粮泰生物工程股份有限公司</t>
  </si>
  <si>
    <t>安徽省瀚海新材料股份有限公司</t>
  </si>
  <si>
    <t>六安海王医药有限公司</t>
  </si>
  <si>
    <t>安徽奔马先端科技有限公司</t>
  </si>
  <si>
    <t>市直</t>
  </si>
  <si>
    <t>安徽华电六安电厂有限公司</t>
  </si>
  <si>
    <t>注：对纳入疫情防控重点保障企业名单的工业企业，按照国家规定利率50%再行贴息，贴息期限不超过1年。</t>
  </si>
  <si>
    <t>附表2-2：</t>
  </si>
  <si>
    <t>2019年度首次新增规模企业奖补明细表</t>
  </si>
  <si>
    <t>企业名称</t>
  </si>
  <si>
    <t>奖补额度</t>
  </si>
  <si>
    <t>市财政</t>
  </si>
  <si>
    <t>县区财政</t>
  </si>
  <si>
    <t>安徽齐胜再生资源综合利用有限公司</t>
  </si>
  <si>
    <t>安徽四达丝绸服装有限公司</t>
  </si>
  <si>
    <t>六安市华茂金属制品有限公司</t>
  </si>
  <si>
    <t>霍邱县万通矿山物资有限公司</t>
  </si>
  <si>
    <t>霍邱县鑫翔商品混凝土有限公司</t>
  </si>
  <si>
    <t>安徽龙运智能科技有限公司</t>
  </si>
  <si>
    <t>霍邱县兴陶琉璃瓦有限责任公司</t>
  </si>
  <si>
    <t>安徽省铭升凯特建材有限公司</t>
  </si>
  <si>
    <t>霍邱县九龙商品混凝土有限公司</t>
  </si>
  <si>
    <t>安徽振立新型建材有限公司</t>
  </si>
  <si>
    <t>霍邱冉冉旅游制品有限公司</t>
  </si>
  <si>
    <t>安徽省霍邱六兴矿业有限公司</t>
  </si>
  <si>
    <t>安徽首矿大昌金属材料有限公司</t>
  </si>
  <si>
    <t>金寨经典纺织有限公司</t>
  </si>
  <si>
    <t>金寨鑫汇纺织有限公司</t>
  </si>
  <si>
    <t>安徽金昆泰电子科技有限公司</t>
  </si>
  <si>
    <t>安徽美自然环境科技有限公司</t>
  </si>
  <si>
    <t>安徽云海建筑新材料有限公司</t>
  </si>
  <si>
    <t>安徽万融线缆科技有限公司</t>
  </si>
  <si>
    <t>安徽佳顺雨具有限公司</t>
  </si>
  <si>
    <t>金寨嘉悦新能源科技有限公司</t>
  </si>
  <si>
    <t>霍山顺达汽车零部件制造有限公司</t>
  </si>
  <si>
    <t>霍山东磁电子科技有限公司</t>
  </si>
  <si>
    <t>霍山县矿产资源开发有限责任公司</t>
  </si>
  <si>
    <t>舒城创辉电镀有限公司</t>
  </si>
  <si>
    <t>舒城县乐启儿童用品有限公司</t>
  </si>
  <si>
    <t>安徽亿峰包装科技有限公司</t>
  </si>
  <si>
    <t>舒城皖能天然气有限公司</t>
  </si>
  <si>
    <t>舒城创辉服饰有限公司</t>
  </si>
  <si>
    <t>舒城华恒新城建材有限公司</t>
  </si>
  <si>
    <t>安徽沃博源科技有限公司</t>
  </si>
  <si>
    <t>舒城驿达建材有限公司</t>
  </si>
  <si>
    <t>舒城鸿恩电子科技有限公司</t>
  </si>
  <si>
    <t>安徽绿沃循环能源科技有限公司</t>
  </si>
  <si>
    <t>安徽中再生环境服务有限公司</t>
  </si>
  <si>
    <t>安徽鑫生新型建材有限公司</t>
  </si>
  <si>
    <t>六安市锦鸿钢构有限公司</t>
  </si>
  <si>
    <t>安徽明天节能环保工程有限公司</t>
  </si>
  <si>
    <t>安徽中久润滑油有限公司</t>
  </si>
  <si>
    <t>六安市保得利机械有限公司</t>
  </si>
  <si>
    <t>六安市天时建材有限公司</t>
  </si>
  <si>
    <t>安徽沃源食品有限公司</t>
  </si>
  <si>
    <t>安徽华诚建材科技有限公司</t>
  </si>
  <si>
    <t>六安煜晟电子科技有限公司</t>
  </si>
  <si>
    <t>六安俊杰混凝土有限公司</t>
  </si>
  <si>
    <t>安徽金石建材有限公司</t>
  </si>
  <si>
    <t>安徽来鑫幕墙材料有限公司</t>
  </si>
  <si>
    <t>六安景瑞建材有限公司</t>
  </si>
  <si>
    <t>安徽泓济环境科技有限公司</t>
  </si>
  <si>
    <t>合肥元亨冷暖设备有限公司</t>
  </si>
  <si>
    <t>六安兹心实业有限公司</t>
  </si>
  <si>
    <t>六安市丝缘蚕丝被有限公司</t>
  </si>
  <si>
    <t>六安科超电子有限公司</t>
  </si>
  <si>
    <t>六安市共鑫道路材料有限公司</t>
  </si>
  <si>
    <t>六安市立达鞋业有限公司</t>
  </si>
  <si>
    <t>六安市鸿圣铸造有限责任公司</t>
  </si>
  <si>
    <t>六安宝业建筑工业化有限公司</t>
  </si>
  <si>
    <t>六安市叶集区永润化工有限责任公司</t>
  </si>
  <si>
    <t>六安市交通公路实业有限公司</t>
  </si>
  <si>
    <t>六安新奥能源发展有限公司</t>
  </si>
  <si>
    <t>安徽兰翔纺机科技有限公司</t>
  </si>
  <si>
    <t>安徽恒信通智能科技有限公司</t>
  </si>
  <si>
    <t>中擎电机有限公司</t>
  </si>
  <si>
    <t>安徽比弟尔精工制衣有限公司</t>
  </si>
  <si>
    <t>安徽巨蓝工业气体有限公司</t>
  </si>
  <si>
    <t>六安市徽之岭建材有限责任公司</t>
  </si>
  <si>
    <t>安徽绿诚塑业有限公司</t>
  </si>
  <si>
    <t>六安德茂彩钢板有限公司</t>
  </si>
  <si>
    <t>安徽未来标识设计制作工程有限公司</t>
  </si>
  <si>
    <t>安徽省华康医疗器械有限公司</t>
  </si>
  <si>
    <t>安徽锐华电子有限公司</t>
  </si>
  <si>
    <t>安徽力克机械有限公司</t>
  </si>
  <si>
    <t>六安凯旭服饰有限公司</t>
  </si>
  <si>
    <t>六安华科电机有限公司</t>
  </si>
  <si>
    <t>安徽永磐机电有限公司</t>
  </si>
  <si>
    <t>安徽中威达工业机器人有限公司</t>
  </si>
  <si>
    <t>注：对2019年度首次新增为规模以上工业企业的，给予企业一次性10万元奖励（已申报农业产业化资金同类项目的不重复奖励）。</t>
  </si>
  <si>
    <t>附表2-3：</t>
  </si>
  <si>
    <t>初次认定市级返乡创业园奖补明细表</t>
  </si>
  <si>
    <t>市级返乡创业园名称</t>
  </si>
  <si>
    <t>奖补金额
（市财政）</t>
  </si>
  <si>
    <t>六安康桥小镇（婚纱）返乡创业园</t>
  </si>
  <si>
    <t>金寨嘉盛纺织工业园</t>
  </si>
  <si>
    <t>霍山县大别山电商产业园</t>
  </si>
  <si>
    <t>中建国际小微企业创业园</t>
  </si>
  <si>
    <t>皖投创展六安工业园</t>
  </si>
  <si>
    <t>霍邱经济开发区中小企业创业园</t>
  </si>
  <si>
    <t>注：对初次认定为市级返乡创业园的，由市财政给予一次性奖励100万元。</t>
  </si>
  <si>
    <t>附表2-4：</t>
  </si>
  <si>
    <t>2019年度支持企业“专精特新”发展奖补明细表</t>
  </si>
  <si>
    <t>一</t>
  </si>
  <si>
    <r>
      <t xml:space="preserve">省级“专精特新”中小企业
</t>
    </r>
    <r>
      <rPr>
        <sz val="9"/>
        <rFont val="宋体"/>
        <charset val="134"/>
      </rPr>
      <t>（对2019年度认定为省、市级“专精特新”企业的，分别给予一次性奖补30万元、10万元（同一企业不重复享受）</t>
    </r>
  </si>
  <si>
    <t>安徽省红顺新材料科技有限责任公司</t>
  </si>
  <si>
    <t>安徽忠旭雨衣制造有限公司</t>
  </si>
  <si>
    <t>安徽东旭康图太阳能科技有限公司</t>
  </si>
  <si>
    <t>安徽顺科包装制品有限公司</t>
  </si>
  <si>
    <t>金寨县大别山香源茶叶有限公司</t>
  </si>
  <si>
    <t>霍山县忠福机电科技有限公司</t>
  </si>
  <si>
    <t>霍山嘉远智能制造有限公司</t>
  </si>
  <si>
    <t>安徽志昌竹木科技有限公司</t>
  </si>
  <si>
    <t>安徽玉发塑业有限公司</t>
  </si>
  <si>
    <t>安徽光世门业有限公司</t>
  </si>
  <si>
    <t>安徽靖童科技农业发展有限公司</t>
  </si>
  <si>
    <t>安徽誉林汽车部件有限公司</t>
  </si>
  <si>
    <t>舒城久联精密机械有限公司</t>
  </si>
  <si>
    <t>六安捷通达新材料有限公司</t>
  </si>
  <si>
    <t>安徽正阳机械科技有限公司</t>
  </si>
  <si>
    <t>安徽铂悦厨业有限公司</t>
  </si>
  <si>
    <t>安徽亚美羽绒有限公司</t>
  </si>
  <si>
    <t>六安爱戈斯服饰有限公司</t>
  </si>
  <si>
    <t>安徽中至信家居有限公司</t>
  </si>
  <si>
    <t>华润怡宝饮料（六安）有限公司</t>
  </si>
  <si>
    <t>二</t>
  </si>
  <si>
    <r>
      <t xml:space="preserve">市级“专精特新”中小企业
</t>
    </r>
    <r>
      <rPr>
        <sz val="9"/>
        <rFont val="宋体"/>
        <charset val="134"/>
      </rPr>
      <t>（对2019年度认定为省、市级“专精特新”企业的，分别给予一次性奖补30万元、10万元（同一企业不重复享受）</t>
    </r>
  </si>
  <si>
    <t>霍邱县淮美奇工艺品有限公司</t>
  </si>
  <si>
    <t>霍邱县精华米业有限责任公司</t>
  </si>
  <si>
    <t>安徽冠淮食品有限公司</t>
  </si>
  <si>
    <t>霍邱县鑫球金属材料有限公司</t>
  </si>
  <si>
    <t>安徽天隆饲料有限公司</t>
  </si>
  <si>
    <t>安徽乐图电子科技有限公司</t>
  </si>
  <si>
    <t>安徽陆海石油助剂科技有限公司</t>
  </si>
  <si>
    <t>安徽无限光通讯有限公司</t>
  </si>
  <si>
    <t>金寨县映山红农业发展有限公司</t>
  </si>
  <si>
    <t>安徽依格尔精密铸造有限公司</t>
  </si>
  <si>
    <t>霍山县天下泽雨生物科技发展有限公司</t>
  </si>
  <si>
    <t>霍山汉唐清茗茶叶有限公司</t>
  </si>
  <si>
    <t>安徽龙钰徽派古建工艺制品有限公司</t>
  </si>
  <si>
    <t>必斐艾食品有限公司</t>
  </si>
  <si>
    <t>安徽省酷豆丁科技发展股份有限公司</t>
  </si>
  <si>
    <t>六安市金赛特橡塑制品有限公司</t>
  </si>
  <si>
    <t>安徽国达城建设施科技有限公司</t>
  </si>
  <si>
    <t>安徽工美服装有限公司</t>
  </si>
  <si>
    <t xml:space="preserve">保威特梭设备（安徽）有限公司 </t>
  </si>
  <si>
    <t>六安市龙辉文教用品有限公司</t>
  </si>
  <si>
    <t>安徽兰迪节能玻璃有限公司</t>
  </si>
  <si>
    <t>安徽国泰铝业有限公司</t>
  </si>
  <si>
    <t>安徽美之然木业有限公司</t>
  </si>
  <si>
    <t>安徽爱莱特照明灯具有限公司</t>
  </si>
  <si>
    <t>安徽美佳印务有限公司</t>
  </si>
  <si>
    <t>奥格生物技术（六安）有限公司</t>
  </si>
  <si>
    <t>安徽荣泰玻璃制品有限公司</t>
  </si>
  <si>
    <t>六安市星星包装股份有限公司</t>
  </si>
  <si>
    <t>安徽佳宝服饰有限公司</t>
  </si>
  <si>
    <t>三</t>
  </si>
  <si>
    <r>
      <t xml:space="preserve">初次进入“专精特新”后备库企业
</t>
    </r>
    <r>
      <rPr>
        <sz val="10"/>
        <rFont val="宋体"/>
        <charset val="134"/>
      </rPr>
      <t>（对初次进入“专精特新”后备库的企业，给予一次性奖补5万元）</t>
    </r>
  </si>
  <si>
    <t>安徽环宇米业有限公司</t>
  </si>
  <si>
    <t>霍邱县黎鑫门业有限公司</t>
  </si>
  <si>
    <t>霍邱县首上柳编工艺品有限公司</t>
  </si>
  <si>
    <t>安徽鑫溢米业有限责任公司</t>
  </si>
  <si>
    <t>霍邱县万年红米业有限责任公司</t>
  </si>
  <si>
    <t>霍邱县仁俊禽业养殖有限公司</t>
  </si>
  <si>
    <t>霍邱县冯氏禽业养殖有限公司</t>
  </si>
  <si>
    <t>安徽东旭大别山农业科技有限公司</t>
  </si>
  <si>
    <t>金寨锶缘大别山饮品有限公司</t>
  </si>
  <si>
    <t>金寨春兴精工有限公司</t>
  </si>
  <si>
    <t>金寨县振峰钢构有限公司</t>
  </si>
  <si>
    <t>安徽中信康药业有限公司</t>
  </si>
  <si>
    <t>安徽诚远医疗科技有限公司</t>
  </si>
  <si>
    <t>金寨县富东生态农业开发有限公司</t>
  </si>
  <si>
    <t>大别山野岭饮料股份有限公司</t>
  </si>
  <si>
    <t>安徽至臻科技有限公司</t>
  </si>
  <si>
    <t>安徽明华纺织科技有限公司</t>
  </si>
  <si>
    <t>安徽艾丽格斯服饰有限公司</t>
  </si>
  <si>
    <t>安徽物宝光电材料有限公司</t>
  </si>
  <si>
    <t>安徽欧瑞特照明有限公司</t>
  </si>
  <si>
    <t>安徽大卫模具有限公司</t>
  </si>
  <si>
    <t>霍山丰乐生物能源科技有限公司</t>
  </si>
  <si>
    <t>安徽霍山曲禅旅游工艺品有限公司</t>
  </si>
  <si>
    <t>霍山县海泓丝绸有限责任公司</t>
  </si>
  <si>
    <t>安徽霍仕达机电有限责任公司</t>
  </si>
  <si>
    <t>安徽霍山经纬纺业有限公司</t>
  </si>
  <si>
    <t>安徽采林间食品有限公司</t>
  </si>
  <si>
    <t>安徽宝立华机械设备有限公司</t>
  </si>
  <si>
    <t>安徽省大别山茗茶小镇农业综合开发有限公司</t>
  </si>
  <si>
    <t>安徽悦道食品有限公司</t>
  </si>
  <si>
    <t>安徽奔腾五金制造有限公司</t>
  </si>
  <si>
    <t>舒城县宏通丝业有限公司</t>
  </si>
  <si>
    <t>舒城县晓天名茶精制厂</t>
  </si>
  <si>
    <t>安徽呀呀乐儿童用品有限公司</t>
  </si>
  <si>
    <t>安徽赢廷智能装备有限公司</t>
  </si>
  <si>
    <t>安徽太阳体育用品有限公司</t>
  </si>
  <si>
    <t>舒城鑫泰碳纤维制品有限公司</t>
  </si>
  <si>
    <t>安徽明天氢能科技股份有限公司</t>
  </si>
  <si>
    <t>安徽诚宇新材料科技有限公司</t>
  </si>
  <si>
    <t>安徽百思特机械科技有限公司</t>
  </si>
  <si>
    <t>安徽皖通管业制造有限公司</t>
  </si>
  <si>
    <t>安徽环友科技有限公司</t>
  </si>
  <si>
    <t>六安市凯盛茧丝绢有限公司</t>
  </si>
  <si>
    <t>六安点浩商标科技有限公司</t>
  </si>
  <si>
    <t>安徽鑫翊新材料有限公司</t>
  </si>
  <si>
    <t>安徽安健汽车天窗科技有限公司</t>
  </si>
  <si>
    <t>六安市双新建材有限公司</t>
  </si>
  <si>
    <t>安徽徽视电子科技有限公司</t>
  </si>
  <si>
    <t>安徽富美医疗科技有限公司</t>
  </si>
  <si>
    <t>安徽灿松工程技术有限公司</t>
  </si>
  <si>
    <t>六安市国泰玻璃制品有限公司</t>
  </si>
  <si>
    <t>安徽省徽派家私有限公司</t>
  </si>
  <si>
    <t>六安市隆兴米业有限公司</t>
  </si>
  <si>
    <t>安徽美瑞印务有限公司</t>
  </si>
  <si>
    <t>安徽省勤龙米业有限公司</t>
  </si>
  <si>
    <t>六安银鱼网业有限公司</t>
  </si>
  <si>
    <t>安徽省金裕印铁制罐有限公司</t>
  </si>
  <si>
    <t>六安英科实业有限公司</t>
  </si>
  <si>
    <t>安徽中宏橡塑有限公司</t>
  </si>
  <si>
    <t>安徽六安市成林包装有限公司</t>
  </si>
  <si>
    <t>六安新兴塑管有限公司</t>
  </si>
  <si>
    <t>安徽北菱电梯股份有限公司</t>
  </si>
  <si>
    <t>六安市科凡智造家居用品有限公司</t>
  </si>
  <si>
    <t>安徽华隽羽绒制品有限公司</t>
  </si>
  <si>
    <t>六安保顺饲料有限公司</t>
  </si>
  <si>
    <t>六安市叶集区庆源铝业科技有限公司</t>
  </si>
  <si>
    <t>六安市叶集区团结木业有限公司</t>
  </si>
  <si>
    <t>六安市盛达防水材料科技有限公司</t>
  </si>
  <si>
    <t>六安市泫沣防护用品有限公司（原六安市炫丰制衣有限公司）</t>
  </si>
  <si>
    <t>安徽柏宏化工新材料有限公司</t>
  </si>
  <si>
    <t>六安精诚管件有限公司</t>
  </si>
  <si>
    <t>安徽冠盛蓝玻实业有限公司</t>
  </si>
  <si>
    <t>安徽鼎宏胶辊有限公司</t>
  </si>
  <si>
    <t>安徽双龙机床制造有限公司</t>
  </si>
  <si>
    <t>安徽祈发食品有限责任公司</t>
  </si>
  <si>
    <t>安徽冀东华夏专用车有限公司</t>
  </si>
  <si>
    <t>四</t>
  </si>
  <si>
    <r>
      <t xml:space="preserve">被评为省级小微企业创业创新基地
</t>
    </r>
    <r>
      <rPr>
        <sz val="9"/>
        <color theme="1"/>
        <charset val="134"/>
      </rPr>
      <t>（对上年度评为省级小微企业创业创新基地的，给予一次性奖补30万元）</t>
    </r>
  </si>
  <si>
    <t>安徽省康桥特色产业园管理有限公司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</si>
</sst>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 "/>
    <numFmt numFmtId="178" formatCode="0.0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3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宋体"/>
      <charset val="134"/>
      <scheme val="minor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2" fillId="18" borderId="8" applyNumberFormat="0" applyAlignment="0" applyProtection="0">
      <alignment vertical="center"/>
    </xf>
    <xf numFmtId="0" fontId="36" fillId="18" borderId="4" applyNumberFormat="0" applyAlignment="0" applyProtection="0">
      <alignment vertical="center"/>
    </xf>
    <xf numFmtId="0" fontId="30" fillId="9" borderId="2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1" fillId="0" borderId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24" fillId="0" borderId="1" xfId="49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49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/>
    </xf>
    <xf numFmtId="0" fontId="24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2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177" fontId="24" fillId="0" borderId="1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6"/>
  <sheetViews>
    <sheetView topLeftCell="A25" workbookViewId="0">
      <selection activeCell="G34" sqref="G34"/>
    </sheetView>
  </sheetViews>
  <sheetFormatPr defaultColWidth="9" defaultRowHeight="13.5" outlineLevelCol="3"/>
  <cols>
    <col min="1" max="1" width="6.75" customWidth="1"/>
    <col min="2" max="2" width="12.25" customWidth="1"/>
    <col min="3" max="3" width="44.625" customWidth="1"/>
    <col min="4" max="4" width="24.125" customWidth="1"/>
  </cols>
  <sheetData>
    <row r="1" ht="15" spans="1:2">
      <c r="A1" s="35" t="s">
        <v>0</v>
      </c>
      <c r="B1" s="35"/>
    </row>
    <row r="2" ht="36" customHeight="1" spans="1:4">
      <c r="A2" s="49" t="s">
        <v>1</v>
      </c>
      <c r="B2" s="49"/>
      <c r="C2" s="49"/>
      <c r="D2" s="49"/>
    </row>
    <row r="3" ht="22" customHeight="1" spans="1:4">
      <c r="A3" s="50"/>
      <c r="B3" s="50"/>
      <c r="C3" s="50"/>
      <c r="D3" s="51" t="s">
        <v>2</v>
      </c>
    </row>
    <row r="4" ht="24" customHeight="1" spans="1:4">
      <c r="A4" s="52" t="s">
        <v>3</v>
      </c>
      <c r="B4" s="53" t="s">
        <v>4</v>
      </c>
      <c r="C4" s="52" t="s">
        <v>5</v>
      </c>
      <c r="D4" s="54" t="s">
        <v>6</v>
      </c>
    </row>
    <row r="5" ht="24" customHeight="1" spans="1:4">
      <c r="A5" s="52"/>
      <c r="B5" s="53"/>
      <c r="C5" s="52" t="s">
        <v>7</v>
      </c>
      <c r="D5" s="54">
        <f>SUM(D10,D15,D18,D22,D28,D32,D37,D42,D45)</f>
        <v>515.4</v>
      </c>
    </row>
    <row r="6" ht="24" customHeight="1" spans="1:4">
      <c r="A6" s="55">
        <v>1</v>
      </c>
      <c r="B6" s="56" t="s">
        <v>8</v>
      </c>
      <c r="C6" s="57" t="s">
        <v>9</v>
      </c>
      <c r="D6" s="58">
        <v>4.6</v>
      </c>
    </row>
    <row r="7" ht="24" customHeight="1" spans="1:4">
      <c r="A7" s="55">
        <v>2</v>
      </c>
      <c r="B7" s="56" t="s">
        <v>8</v>
      </c>
      <c r="C7" s="57" t="s">
        <v>10</v>
      </c>
      <c r="D7" s="58">
        <v>4.6</v>
      </c>
    </row>
    <row r="8" ht="24" customHeight="1" spans="1:4">
      <c r="A8" s="55">
        <v>3</v>
      </c>
      <c r="B8" s="56" t="s">
        <v>8</v>
      </c>
      <c r="C8" s="57" t="s">
        <v>11</v>
      </c>
      <c r="D8" s="58">
        <v>4.6</v>
      </c>
    </row>
    <row r="9" ht="24" customHeight="1" spans="1:4">
      <c r="A9" s="55">
        <v>4</v>
      </c>
      <c r="B9" s="56" t="s">
        <v>8</v>
      </c>
      <c r="C9" s="57" t="s">
        <v>12</v>
      </c>
      <c r="D9" s="58">
        <v>4.6</v>
      </c>
    </row>
    <row r="10" ht="24" customHeight="1" spans="1:4">
      <c r="A10" s="55"/>
      <c r="B10" s="59" t="s">
        <v>13</v>
      </c>
      <c r="C10" s="60"/>
      <c r="D10" s="61">
        <f>SUM(D6:D9)</f>
        <v>18.4</v>
      </c>
    </row>
    <row r="11" ht="24" customHeight="1" spans="1:4">
      <c r="A11" s="55">
        <v>5</v>
      </c>
      <c r="B11" s="56" t="s">
        <v>14</v>
      </c>
      <c r="C11" s="57" t="s">
        <v>15</v>
      </c>
      <c r="D11" s="58">
        <v>3.2</v>
      </c>
    </row>
    <row r="12" ht="24" customHeight="1" spans="1:4">
      <c r="A12" s="55">
        <v>6</v>
      </c>
      <c r="B12" s="56" t="s">
        <v>14</v>
      </c>
      <c r="C12" s="57" t="s">
        <v>16</v>
      </c>
      <c r="D12" s="58">
        <v>15.3</v>
      </c>
    </row>
    <row r="13" ht="24" customHeight="1" spans="1:4">
      <c r="A13" s="55">
        <v>7</v>
      </c>
      <c r="B13" s="56" t="s">
        <v>14</v>
      </c>
      <c r="C13" s="57" t="s">
        <v>17</v>
      </c>
      <c r="D13" s="58">
        <v>1.5</v>
      </c>
    </row>
    <row r="14" ht="24" customHeight="1" spans="1:4">
      <c r="A14" s="55">
        <v>8</v>
      </c>
      <c r="B14" s="56" t="s">
        <v>14</v>
      </c>
      <c r="C14" s="57" t="s">
        <v>18</v>
      </c>
      <c r="D14" s="58">
        <v>4.6</v>
      </c>
    </row>
    <row r="15" ht="24" customHeight="1" spans="1:4">
      <c r="A15" s="55"/>
      <c r="B15" s="59" t="s">
        <v>13</v>
      </c>
      <c r="C15" s="60"/>
      <c r="D15" s="61">
        <f>D11+D12+D13+D14</f>
        <v>24.6</v>
      </c>
    </row>
    <row r="16" ht="24" customHeight="1" spans="1:4">
      <c r="A16" s="55">
        <v>9</v>
      </c>
      <c r="B16" s="56" t="s">
        <v>19</v>
      </c>
      <c r="C16" s="62" t="s">
        <v>20</v>
      </c>
      <c r="D16" s="58">
        <v>30.5</v>
      </c>
    </row>
    <row r="17" ht="24" customHeight="1" spans="1:4">
      <c r="A17" s="55">
        <v>10</v>
      </c>
      <c r="B17" s="56" t="s">
        <v>19</v>
      </c>
      <c r="C17" s="57" t="s">
        <v>21</v>
      </c>
      <c r="D17" s="58">
        <v>7.6</v>
      </c>
    </row>
    <row r="18" ht="24" customHeight="1" spans="1:4">
      <c r="A18" s="55"/>
      <c r="B18" s="59" t="s">
        <v>13</v>
      </c>
      <c r="C18" s="52"/>
      <c r="D18" s="61">
        <f>SUM(D16:D17)</f>
        <v>38.1</v>
      </c>
    </row>
    <row r="19" ht="24" customHeight="1" spans="1:4">
      <c r="A19" s="55">
        <v>11</v>
      </c>
      <c r="B19" s="56" t="s">
        <v>22</v>
      </c>
      <c r="C19" s="57" t="s">
        <v>23</v>
      </c>
      <c r="D19" s="58">
        <v>3.1</v>
      </c>
    </row>
    <row r="20" ht="24" customHeight="1" spans="1:4">
      <c r="A20" s="55">
        <v>12</v>
      </c>
      <c r="B20" s="56" t="s">
        <v>22</v>
      </c>
      <c r="C20" s="57" t="s">
        <v>24</v>
      </c>
      <c r="D20" s="58">
        <v>15.3</v>
      </c>
    </row>
    <row r="21" ht="24" customHeight="1" spans="1:4">
      <c r="A21" s="55">
        <v>13</v>
      </c>
      <c r="B21" s="56" t="s">
        <v>22</v>
      </c>
      <c r="C21" s="62" t="s">
        <v>25</v>
      </c>
      <c r="D21" s="58">
        <v>3</v>
      </c>
    </row>
    <row r="22" ht="24" customHeight="1" spans="1:4">
      <c r="A22" s="55"/>
      <c r="B22" s="59" t="s">
        <v>13</v>
      </c>
      <c r="C22" s="60"/>
      <c r="D22" s="61">
        <f>D19+D20+D21</f>
        <v>21.4</v>
      </c>
    </row>
    <row r="23" ht="24" customHeight="1" spans="1:4">
      <c r="A23" s="55">
        <v>14</v>
      </c>
      <c r="B23" s="56" t="s">
        <v>26</v>
      </c>
      <c r="C23" s="57" t="s">
        <v>27</v>
      </c>
      <c r="D23" s="58">
        <v>45.7</v>
      </c>
    </row>
    <row r="24" ht="24" customHeight="1" spans="1:4">
      <c r="A24" s="55">
        <v>15</v>
      </c>
      <c r="B24" s="56" t="s">
        <v>26</v>
      </c>
      <c r="C24" s="57" t="s">
        <v>28</v>
      </c>
      <c r="D24" s="58">
        <v>6.1</v>
      </c>
    </row>
    <row r="25" ht="24" customHeight="1" spans="1:4">
      <c r="A25" s="55">
        <v>16</v>
      </c>
      <c r="B25" s="56" t="s">
        <v>26</v>
      </c>
      <c r="C25" s="57" t="s">
        <v>28</v>
      </c>
      <c r="D25" s="58">
        <v>21.5</v>
      </c>
    </row>
    <row r="26" ht="24" customHeight="1" spans="1:4">
      <c r="A26" s="55">
        <v>17</v>
      </c>
      <c r="B26" s="56" t="s">
        <v>26</v>
      </c>
      <c r="C26" s="62" t="s">
        <v>29</v>
      </c>
      <c r="D26" s="58">
        <v>6.3</v>
      </c>
    </row>
    <row r="27" ht="24" customHeight="1" spans="1:4">
      <c r="A27" s="55">
        <v>18</v>
      </c>
      <c r="B27" s="56" t="s">
        <v>26</v>
      </c>
      <c r="C27" s="57" t="s">
        <v>30</v>
      </c>
      <c r="D27" s="63">
        <v>3.1</v>
      </c>
    </row>
    <row r="28" ht="24" customHeight="1" spans="1:4">
      <c r="A28" s="55"/>
      <c r="B28" s="59" t="s">
        <v>13</v>
      </c>
      <c r="C28" s="60"/>
      <c r="D28" s="61">
        <f>D23+D24+D25+D26+D27</f>
        <v>82.7</v>
      </c>
    </row>
    <row r="29" ht="24" customHeight="1" spans="1:4">
      <c r="A29" s="55">
        <v>19</v>
      </c>
      <c r="B29" s="56" t="s">
        <v>31</v>
      </c>
      <c r="C29" s="57" t="s">
        <v>32</v>
      </c>
      <c r="D29" s="58">
        <v>7.6</v>
      </c>
    </row>
    <row r="30" ht="24" customHeight="1" spans="1:4">
      <c r="A30" s="55">
        <v>20</v>
      </c>
      <c r="B30" s="56" t="s">
        <v>31</v>
      </c>
      <c r="C30" s="57" t="s">
        <v>33</v>
      </c>
      <c r="D30" s="58">
        <v>3.1</v>
      </c>
    </row>
    <row r="31" ht="24" customHeight="1" spans="1:4">
      <c r="A31" s="55">
        <v>21</v>
      </c>
      <c r="B31" s="56" t="s">
        <v>31</v>
      </c>
      <c r="C31" s="57" t="s">
        <v>34</v>
      </c>
      <c r="D31" s="58">
        <v>15.1</v>
      </c>
    </row>
    <row r="32" ht="24" customHeight="1" spans="1:4">
      <c r="A32" s="55"/>
      <c r="B32" s="59" t="s">
        <v>13</v>
      </c>
      <c r="C32" s="60"/>
      <c r="D32" s="61">
        <f>SUM(D29:D31)</f>
        <v>25.8</v>
      </c>
    </row>
    <row r="33" ht="33" customHeight="1" spans="1:4">
      <c r="A33" s="55">
        <v>22</v>
      </c>
      <c r="B33" s="56" t="s">
        <v>35</v>
      </c>
      <c r="C33" s="57" t="s">
        <v>36</v>
      </c>
      <c r="D33" s="58">
        <v>2.4</v>
      </c>
    </row>
    <row r="34" ht="24" customHeight="1" spans="1:4">
      <c r="A34" s="55">
        <v>23</v>
      </c>
      <c r="B34" s="56" t="s">
        <v>35</v>
      </c>
      <c r="C34" s="57" t="s">
        <v>37</v>
      </c>
      <c r="D34" s="58">
        <v>1.5</v>
      </c>
    </row>
    <row r="35" ht="24" customHeight="1" spans="1:4">
      <c r="A35" s="55">
        <v>24</v>
      </c>
      <c r="B35" s="56" t="s">
        <v>35</v>
      </c>
      <c r="C35" s="57" t="s">
        <v>38</v>
      </c>
      <c r="D35" s="58">
        <v>1.5</v>
      </c>
    </row>
    <row r="36" ht="24" customHeight="1" spans="1:4">
      <c r="A36" s="55">
        <v>25</v>
      </c>
      <c r="B36" s="56" t="s">
        <v>35</v>
      </c>
      <c r="C36" s="57" t="s">
        <v>39</v>
      </c>
      <c r="D36" s="58">
        <v>38.1</v>
      </c>
    </row>
    <row r="37" ht="24" customHeight="1" spans="1:4">
      <c r="A37" s="55"/>
      <c r="B37" s="64" t="s">
        <v>13</v>
      </c>
      <c r="C37" s="64"/>
      <c r="D37" s="65">
        <f>D33+D34+D35+D36</f>
        <v>43.5</v>
      </c>
    </row>
    <row r="38" ht="24" customHeight="1" spans="1:4">
      <c r="A38" s="55">
        <v>26</v>
      </c>
      <c r="B38" s="56" t="s">
        <v>40</v>
      </c>
      <c r="C38" s="62" t="s">
        <v>41</v>
      </c>
      <c r="D38" s="58">
        <v>12.2</v>
      </c>
    </row>
    <row r="39" ht="24" customHeight="1" spans="1:4">
      <c r="A39" s="55">
        <v>27</v>
      </c>
      <c r="B39" s="56" t="s">
        <v>40</v>
      </c>
      <c r="C39" s="62" t="s">
        <v>42</v>
      </c>
      <c r="D39" s="58">
        <v>25.9</v>
      </c>
    </row>
    <row r="40" ht="24" customHeight="1" spans="1:4">
      <c r="A40" s="55">
        <v>28</v>
      </c>
      <c r="B40" s="56" t="s">
        <v>40</v>
      </c>
      <c r="C40" s="57" t="s">
        <v>43</v>
      </c>
      <c r="D40" s="58">
        <v>15.2</v>
      </c>
    </row>
    <row r="41" ht="24" customHeight="1" spans="1:4">
      <c r="A41" s="55">
        <v>29</v>
      </c>
      <c r="B41" s="56" t="s">
        <v>40</v>
      </c>
      <c r="C41" s="57" t="s">
        <v>44</v>
      </c>
      <c r="D41" s="63">
        <v>5.1</v>
      </c>
    </row>
    <row r="42" ht="24" customHeight="1" spans="1:4">
      <c r="A42" s="55"/>
      <c r="B42" s="59" t="s">
        <v>13</v>
      </c>
      <c r="C42" s="60"/>
      <c r="D42" s="66">
        <f>SUM(D38:D41)</f>
        <v>58.4</v>
      </c>
    </row>
    <row r="43" ht="24" customHeight="1" spans="1:4">
      <c r="A43" s="55">
        <v>30</v>
      </c>
      <c r="B43" s="56" t="s">
        <v>45</v>
      </c>
      <c r="C43" s="57" t="s">
        <v>46</v>
      </c>
      <c r="D43" s="63">
        <v>80.5</v>
      </c>
    </row>
    <row r="44" ht="24" customHeight="1" spans="1:4">
      <c r="A44" s="55">
        <v>31</v>
      </c>
      <c r="B44" s="56" t="s">
        <v>45</v>
      </c>
      <c r="C44" s="62" t="s">
        <v>46</v>
      </c>
      <c r="D44" s="58">
        <v>122</v>
      </c>
    </row>
    <row r="45" ht="24" customHeight="1" spans="1:4">
      <c r="A45" s="55"/>
      <c r="B45" s="59" t="s">
        <v>13</v>
      </c>
      <c r="C45" s="52"/>
      <c r="D45" s="61">
        <f>D43+D44</f>
        <v>202.5</v>
      </c>
    </row>
    <row r="46" ht="36" customHeight="1" spans="1:4">
      <c r="A46" s="48" t="s">
        <v>47</v>
      </c>
      <c r="B46" s="48"/>
      <c r="C46" s="48"/>
      <c r="D46" s="48"/>
    </row>
  </sheetData>
  <mergeCells count="4">
    <mergeCell ref="A1:B1"/>
    <mergeCell ref="A2:D2"/>
    <mergeCell ref="A3:C3"/>
    <mergeCell ref="A46:D46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1"/>
  <sheetViews>
    <sheetView topLeftCell="A79" workbookViewId="0">
      <selection activeCell="A91" sqref="A91:F91"/>
    </sheetView>
  </sheetViews>
  <sheetFormatPr defaultColWidth="9" defaultRowHeight="13.5" outlineLevelCol="5"/>
  <cols>
    <col min="1" max="1" width="5.75" customWidth="1"/>
    <col min="2" max="2" width="11" customWidth="1"/>
    <col min="3" max="3" width="40.5" customWidth="1"/>
    <col min="4" max="4" width="10.25" customWidth="1"/>
    <col min="5" max="5" width="9.75" customWidth="1"/>
    <col min="6" max="6" width="10.625" style="1" customWidth="1"/>
  </cols>
  <sheetData>
    <row r="1" ht="21" customHeight="1" spans="1:5">
      <c r="A1" s="35" t="s">
        <v>48</v>
      </c>
      <c r="B1" s="35"/>
      <c r="C1" s="36"/>
      <c r="D1" s="36"/>
      <c r="E1" s="36"/>
    </row>
    <row r="2" ht="28" customHeight="1" spans="1:6">
      <c r="A2" s="29" t="s">
        <v>49</v>
      </c>
      <c r="B2" s="29"/>
      <c r="C2" s="29"/>
      <c r="D2" s="29"/>
      <c r="E2" s="29"/>
      <c r="F2" s="29"/>
    </row>
    <row r="3" ht="29" customHeight="1" spans="1:6">
      <c r="A3" s="37"/>
      <c r="B3" s="37"/>
      <c r="C3" s="37"/>
      <c r="D3" s="37"/>
      <c r="E3" s="38" t="s">
        <v>2</v>
      </c>
      <c r="F3" s="39"/>
    </row>
    <row r="4" ht="21.5" customHeight="1" spans="1:6">
      <c r="A4" s="40" t="s">
        <v>3</v>
      </c>
      <c r="B4" s="40" t="s">
        <v>4</v>
      </c>
      <c r="C4" s="40" t="s">
        <v>50</v>
      </c>
      <c r="D4" s="40" t="s">
        <v>51</v>
      </c>
      <c r="E4" s="40" t="s">
        <v>52</v>
      </c>
      <c r="F4" s="41" t="s">
        <v>53</v>
      </c>
    </row>
    <row r="5" ht="21.5" customHeight="1" spans="1:6">
      <c r="A5" s="40"/>
      <c r="B5" s="40"/>
      <c r="C5" s="40" t="s">
        <v>7</v>
      </c>
      <c r="D5" s="40">
        <f>SUM(D19,D28,D32,D46,D61,D68,D71,D90)</f>
        <v>770</v>
      </c>
      <c r="E5" s="40">
        <f>SUM(E19,E28,E32,E46,E61,E68,E71,E90)</f>
        <v>303</v>
      </c>
      <c r="F5" s="41">
        <f>D5-E5</f>
        <v>467</v>
      </c>
    </row>
    <row r="6" ht="21.5" customHeight="1" spans="1:6">
      <c r="A6" s="42">
        <v>1</v>
      </c>
      <c r="B6" s="42" t="s">
        <v>8</v>
      </c>
      <c r="C6" s="43" t="s">
        <v>54</v>
      </c>
      <c r="D6" s="42">
        <v>10</v>
      </c>
      <c r="E6" s="42">
        <v>3</v>
      </c>
      <c r="F6" s="44">
        <f>D6-E6</f>
        <v>7</v>
      </c>
    </row>
    <row r="7" ht="21.5" customHeight="1" spans="1:6">
      <c r="A7" s="42">
        <v>2</v>
      </c>
      <c r="B7" s="42" t="s">
        <v>8</v>
      </c>
      <c r="C7" s="43" t="s">
        <v>55</v>
      </c>
      <c r="D7" s="42">
        <v>10</v>
      </c>
      <c r="E7" s="42">
        <v>3</v>
      </c>
      <c r="F7" s="44">
        <f t="shared" ref="F7:F38" si="0">D7-E7</f>
        <v>7</v>
      </c>
    </row>
    <row r="8" ht="21.5" customHeight="1" spans="1:6">
      <c r="A8" s="42">
        <v>3</v>
      </c>
      <c r="B8" s="42" t="s">
        <v>8</v>
      </c>
      <c r="C8" s="43" t="s">
        <v>56</v>
      </c>
      <c r="D8" s="42">
        <v>10</v>
      </c>
      <c r="E8" s="42">
        <v>3</v>
      </c>
      <c r="F8" s="44">
        <f t="shared" si="0"/>
        <v>7</v>
      </c>
    </row>
    <row r="9" ht="21.5" customHeight="1" spans="1:6">
      <c r="A9" s="42">
        <v>4</v>
      </c>
      <c r="B9" s="42" t="s">
        <v>8</v>
      </c>
      <c r="C9" s="43" t="s">
        <v>57</v>
      </c>
      <c r="D9" s="42">
        <v>10</v>
      </c>
      <c r="E9" s="42">
        <v>3</v>
      </c>
      <c r="F9" s="44">
        <f t="shared" si="0"/>
        <v>7</v>
      </c>
    </row>
    <row r="10" ht="21.5" customHeight="1" spans="1:6">
      <c r="A10" s="42">
        <v>5</v>
      </c>
      <c r="B10" s="42" t="s">
        <v>8</v>
      </c>
      <c r="C10" s="43" t="s">
        <v>58</v>
      </c>
      <c r="D10" s="42">
        <v>10</v>
      </c>
      <c r="E10" s="42">
        <v>3</v>
      </c>
      <c r="F10" s="44">
        <f t="shared" si="0"/>
        <v>7</v>
      </c>
    </row>
    <row r="11" ht="21.5" customHeight="1" spans="1:6">
      <c r="A11" s="42">
        <v>6</v>
      </c>
      <c r="B11" s="42" t="s">
        <v>8</v>
      </c>
      <c r="C11" s="43" t="s">
        <v>59</v>
      </c>
      <c r="D11" s="42">
        <v>10</v>
      </c>
      <c r="E11" s="42">
        <v>3</v>
      </c>
      <c r="F11" s="44">
        <f t="shared" si="0"/>
        <v>7</v>
      </c>
    </row>
    <row r="12" ht="21.5" customHeight="1" spans="1:6">
      <c r="A12" s="42">
        <v>7</v>
      </c>
      <c r="B12" s="42" t="s">
        <v>8</v>
      </c>
      <c r="C12" s="45" t="s">
        <v>60</v>
      </c>
      <c r="D12" s="42">
        <v>10</v>
      </c>
      <c r="E12" s="42">
        <v>3</v>
      </c>
      <c r="F12" s="44">
        <f t="shared" si="0"/>
        <v>7</v>
      </c>
    </row>
    <row r="13" ht="21.5" customHeight="1" spans="1:6">
      <c r="A13" s="42">
        <v>8</v>
      </c>
      <c r="B13" s="42" t="s">
        <v>8</v>
      </c>
      <c r="C13" s="45" t="s">
        <v>61</v>
      </c>
      <c r="D13" s="42">
        <v>10</v>
      </c>
      <c r="E13" s="42">
        <v>3</v>
      </c>
      <c r="F13" s="44">
        <f t="shared" si="0"/>
        <v>7</v>
      </c>
    </row>
    <row r="14" ht="21.5" customHeight="1" spans="1:6">
      <c r="A14" s="42">
        <v>9</v>
      </c>
      <c r="B14" s="42" t="s">
        <v>8</v>
      </c>
      <c r="C14" s="45" t="s">
        <v>62</v>
      </c>
      <c r="D14" s="42">
        <v>10</v>
      </c>
      <c r="E14" s="42">
        <v>3</v>
      </c>
      <c r="F14" s="44">
        <f t="shared" si="0"/>
        <v>7</v>
      </c>
    </row>
    <row r="15" ht="21.5" customHeight="1" spans="1:6">
      <c r="A15" s="42">
        <v>10</v>
      </c>
      <c r="B15" s="42" t="s">
        <v>8</v>
      </c>
      <c r="C15" s="45" t="s">
        <v>63</v>
      </c>
      <c r="D15" s="42">
        <v>10</v>
      </c>
      <c r="E15" s="42">
        <v>3</v>
      </c>
      <c r="F15" s="44">
        <f t="shared" si="0"/>
        <v>7</v>
      </c>
    </row>
    <row r="16" ht="21.5" customHeight="1" spans="1:6">
      <c r="A16" s="42">
        <v>11</v>
      </c>
      <c r="B16" s="42" t="s">
        <v>8</v>
      </c>
      <c r="C16" s="43" t="s">
        <v>64</v>
      </c>
      <c r="D16" s="42">
        <v>10</v>
      </c>
      <c r="E16" s="42">
        <v>3</v>
      </c>
      <c r="F16" s="44">
        <f t="shared" si="0"/>
        <v>7</v>
      </c>
    </row>
    <row r="17" ht="21.5" customHeight="1" spans="1:6">
      <c r="A17" s="42">
        <v>12</v>
      </c>
      <c r="B17" s="42" t="s">
        <v>8</v>
      </c>
      <c r="C17" s="43" t="s">
        <v>65</v>
      </c>
      <c r="D17" s="42">
        <v>10</v>
      </c>
      <c r="E17" s="42">
        <v>3</v>
      </c>
      <c r="F17" s="44">
        <f t="shared" si="0"/>
        <v>7</v>
      </c>
    </row>
    <row r="18" ht="21.5" customHeight="1" spans="1:6">
      <c r="A18" s="42">
        <v>13</v>
      </c>
      <c r="B18" s="42" t="s">
        <v>8</v>
      </c>
      <c r="C18" s="43" t="s">
        <v>66</v>
      </c>
      <c r="D18" s="42">
        <v>10</v>
      </c>
      <c r="E18" s="42">
        <v>3</v>
      </c>
      <c r="F18" s="44">
        <f t="shared" si="0"/>
        <v>7</v>
      </c>
    </row>
    <row r="19" ht="21.5" customHeight="1" spans="1:6">
      <c r="A19" s="42"/>
      <c r="B19" s="42"/>
      <c r="C19" s="40" t="s">
        <v>13</v>
      </c>
      <c r="D19" s="40">
        <f>SUM(D6:D18)</f>
        <v>130</v>
      </c>
      <c r="E19" s="40">
        <f>SUM(E6:E18)</f>
        <v>39</v>
      </c>
      <c r="F19" s="41">
        <f t="shared" si="0"/>
        <v>91</v>
      </c>
    </row>
    <row r="20" ht="21.5" customHeight="1" spans="1:6">
      <c r="A20" s="42">
        <v>14</v>
      </c>
      <c r="B20" s="42" t="s">
        <v>14</v>
      </c>
      <c r="C20" s="43" t="s">
        <v>67</v>
      </c>
      <c r="D20" s="42">
        <v>10</v>
      </c>
      <c r="E20" s="42">
        <v>3</v>
      </c>
      <c r="F20" s="44">
        <f t="shared" si="0"/>
        <v>7</v>
      </c>
    </row>
    <row r="21" ht="21.5" customHeight="1" spans="1:6">
      <c r="A21" s="42">
        <v>15</v>
      </c>
      <c r="B21" s="42" t="s">
        <v>14</v>
      </c>
      <c r="C21" s="43" t="s">
        <v>68</v>
      </c>
      <c r="D21" s="42">
        <v>10</v>
      </c>
      <c r="E21" s="42">
        <v>3</v>
      </c>
      <c r="F21" s="44">
        <f t="shared" si="0"/>
        <v>7</v>
      </c>
    </row>
    <row r="22" ht="21.5" customHeight="1" spans="1:6">
      <c r="A22" s="42">
        <v>16</v>
      </c>
      <c r="B22" s="42" t="s">
        <v>14</v>
      </c>
      <c r="C22" s="43" t="s">
        <v>69</v>
      </c>
      <c r="D22" s="42">
        <v>10</v>
      </c>
      <c r="E22" s="42">
        <v>3</v>
      </c>
      <c r="F22" s="44">
        <f t="shared" si="0"/>
        <v>7</v>
      </c>
    </row>
    <row r="23" ht="21.5" customHeight="1" spans="1:6">
      <c r="A23" s="42">
        <v>17</v>
      </c>
      <c r="B23" s="42" t="s">
        <v>14</v>
      </c>
      <c r="C23" s="43" t="s">
        <v>70</v>
      </c>
      <c r="D23" s="42">
        <v>10</v>
      </c>
      <c r="E23" s="42">
        <v>3</v>
      </c>
      <c r="F23" s="44">
        <f t="shared" si="0"/>
        <v>7</v>
      </c>
    </row>
    <row r="24" ht="21.5" customHeight="1" spans="1:6">
      <c r="A24" s="42">
        <v>18</v>
      </c>
      <c r="B24" s="42" t="s">
        <v>14</v>
      </c>
      <c r="C24" s="43" t="s">
        <v>71</v>
      </c>
      <c r="D24" s="42">
        <v>10</v>
      </c>
      <c r="E24" s="42">
        <v>3</v>
      </c>
      <c r="F24" s="44">
        <f t="shared" si="0"/>
        <v>7</v>
      </c>
    </row>
    <row r="25" ht="21.5" customHeight="1" spans="1:6">
      <c r="A25" s="42">
        <v>19</v>
      </c>
      <c r="B25" s="42" t="s">
        <v>14</v>
      </c>
      <c r="C25" s="43" t="s">
        <v>72</v>
      </c>
      <c r="D25" s="42">
        <v>10</v>
      </c>
      <c r="E25" s="42">
        <v>3</v>
      </c>
      <c r="F25" s="44">
        <f t="shared" si="0"/>
        <v>7</v>
      </c>
    </row>
    <row r="26" ht="21.5" customHeight="1" spans="1:6">
      <c r="A26" s="42">
        <v>20</v>
      </c>
      <c r="B26" s="42" t="s">
        <v>14</v>
      </c>
      <c r="C26" s="43" t="s">
        <v>73</v>
      </c>
      <c r="D26" s="42">
        <v>10</v>
      </c>
      <c r="E26" s="42">
        <v>3</v>
      </c>
      <c r="F26" s="44">
        <f t="shared" si="0"/>
        <v>7</v>
      </c>
    </row>
    <row r="27" ht="21.5" customHeight="1" spans="1:6">
      <c r="A27" s="42">
        <v>21</v>
      </c>
      <c r="B27" s="42" t="s">
        <v>14</v>
      </c>
      <c r="C27" s="43" t="s">
        <v>74</v>
      </c>
      <c r="D27" s="42">
        <v>10</v>
      </c>
      <c r="E27" s="42">
        <v>3</v>
      </c>
      <c r="F27" s="44">
        <f t="shared" si="0"/>
        <v>7</v>
      </c>
    </row>
    <row r="28" ht="21.5" customHeight="1" spans="1:6">
      <c r="A28" s="42"/>
      <c r="B28" s="42"/>
      <c r="C28" s="40" t="s">
        <v>13</v>
      </c>
      <c r="D28" s="40">
        <f>SUM(D20:D27)</f>
        <v>80</v>
      </c>
      <c r="E28" s="40">
        <f>SUM(E20:E27)</f>
        <v>24</v>
      </c>
      <c r="F28" s="41">
        <f t="shared" si="0"/>
        <v>56</v>
      </c>
    </row>
    <row r="29" ht="21.5" customHeight="1" spans="1:6">
      <c r="A29" s="42">
        <v>22</v>
      </c>
      <c r="B29" s="42" t="s">
        <v>19</v>
      </c>
      <c r="C29" s="44" t="s">
        <v>75</v>
      </c>
      <c r="D29" s="42">
        <v>10</v>
      </c>
      <c r="E29" s="42">
        <v>3</v>
      </c>
      <c r="F29" s="44">
        <f t="shared" si="0"/>
        <v>7</v>
      </c>
    </row>
    <row r="30" ht="21.5" customHeight="1" spans="1:6">
      <c r="A30" s="42">
        <v>23</v>
      </c>
      <c r="B30" s="42" t="s">
        <v>19</v>
      </c>
      <c r="C30" s="44" t="s">
        <v>76</v>
      </c>
      <c r="D30" s="42">
        <v>10</v>
      </c>
      <c r="E30" s="42">
        <v>3</v>
      </c>
      <c r="F30" s="44">
        <f t="shared" si="0"/>
        <v>7</v>
      </c>
    </row>
    <row r="31" ht="21.5" customHeight="1" spans="1:6">
      <c r="A31" s="42">
        <v>24</v>
      </c>
      <c r="B31" s="42" t="s">
        <v>19</v>
      </c>
      <c r="C31" s="44" t="s">
        <v>77</v>
      </c>
      <c r="D31" s="42">
        <v>10</v>
      </c>
      <c r="E31" s="42">
        <v>3</v>
      </c>
      <c r="F31" s="44">
        <f t="shared" si="0"/>
        <v>7</v>
      </c>
    </row>
    <row r="32" ht="21.5" customHeight="1" spans="1:6">
      <c r="A32" s="42"/>
      <c r="B32" s="42"/>
      <c r="C32" s="40" t="s">
        <v>13</v>
      </c>
      <c r="D32" s="40">
        <f>SUM(D29:D31)</f>
        <v>30</v>
      </c>
      <c r="E32" s="40">
        <f>SUM(E29:E31)</f>
        <v>9</v>
      </c>
      <c r="F32" s="41">
        <f t="shared" si="0"/>
        <v>21</v>
      </c>
    </row>
    <row r="33" ht="21.5" customHeight="1" spans="1:6">
      <c r="A33" s="42">
        <v>25</v>
      </c>
      <c r="B33" s="42" t="s">
        <v>22</v>
      </c>
      <c r="C33" s="46" t="s">
        <v>25</v>
      </c>
      <c r="D33" s="42">
        <v>10</v>
      </c>
      <c r="E33" s="42">
        <v>3</v>
      </c>
      <c r="F33" s="44">
        <f t="shared" si="0"/>
        <v>7</v>
      </c>
    </row>
    <row r="34" ht="21.5" customHeight="1" spans="1:6">
      <c r="A34" s="42">
        <v>26</v>
      </c>
      <c r="B34" s="42" t="s">
        <v>22</v>
      </c>
      <c r="C34" s="46" t="s">
        <v>78</v>
      </c>
      <c r="D34" s="42">
        <v>10</v>
      </c>
      <c r="E34" s="42">
        <v>3</v>
      </c>
      <c r="F34" s="44">
        <f t="shared" si="0"/>
        <v>7</v>
      </c>
    </row>
    <row r="35" ht="21.5" customHeight="1" spans="1:6">
      <c r="A35" s="42">
        <v>27</v>
      </c>
      <c r="B35" s="42" t="s">
        <v>22</v>
      </c>
      <c r="C35" s="46" t="s">
        <v>79</v>
      </c>
      <c r="D35" s="42">
        <v>10</v>
      </c>
      <c r="E35" s="42">
        <v>3</v>
      </c>
      <c r="F35" s="44">
        <f t="shared" si="0"/>
        <v>7</v>
      </c>
    </row>
    <row r="36" ht="21.5" customHeight="1" spans="1:6">
      <c r="A36" s="42">
        <v>28</v>
      </c>
      <c r="B36" s="42" t="s">
        <v>22</v>
      </c>
      <c r="C36" s="46" t="s">
        <v>80</v>
      </c>
      <c r="D36" s="42">
        <v>10</v>
      </c>
      <c r="E36" s="42">
        <v>3</v>
      </c>
      <c r="F36" s="44">
        <f t="shared" si="0"/>
        <v>7</v>
      </c>
    </row>
    <row r="37" ht="21.5" customHeight="1" spans="1:6">
      <c r="A37" s="42">
        <v>29</v>
      </c>
      <c r="B37" s="42" t="s">
        <v>22</v>
      </c>
      <c r="C37" s="46" t="s">
        <v>81</v>
      </c>
      <c r="D37" s="42">
        <v>10</v>
      </c>
      <c r="E37" s="42">
        <v>3</v>
      </c>
      <c r="F37" s="44">
        <f t="shared" si="0"/>
        <v>7</v>
      </c>
    </row>
    <row r="38" ht="21.5" customHeight="1" spans="1:6">
      <c r="A38" s="42">
        <v>30</v>
      </c>
      <c r="B38" s="42" t="s">
        <v>22</v>
      </c>
      <c r="C38" s="46" t="s">
        <v>82</v>
      </c>
      <c r="D38" s="42">
        <v>10</v>
      </c>
      <c r="E38" s="42">
        <v>3</v>
      </c>
      <c r="F38" s="44">
        <f t="shared" si="0"/>
        <v>7</v>
      </c>
    </row>
    <row r="39" ht="21.5" customHeight="1" spans="1:6">
      <c r="A39" s="42">
        <v>31</v>
      </c>
      <c r="B39" s="42" t="s">
        <v>22</v>
      </c>
      <c r="C39" s="46" t="s">
        <v>83</v>
      </c>
      <c r="D39" s="42">
        <v>10</v>
      </c>
      <c r="E39" s="42">
        <v>3</v>
      </c>
      <c r="F39" s="44">
        <f t="shared" ref="F39:F70" si="1">D39-E39</f>
        <v>7</v>
      </c>
    </row>
    <row r="40" ht="21.5" customHeight="1" spans="1:6">
      <c r="A40" s="42">
        <v>32</v>
      </c>
      <c r="B40" s="42" t="s">
        <v>22</v>
      </c>
      <c r="C40" s="46" t="s">
        <v>84</v>
      </c>
      <c r="D40" s="42">
        <v>10</v>
      </c>
      <c r="E40" s="42">
        <v>3</v>
      </c>
      <c r="F40" s="44">
        <f t="shared" si="1"/>
        <v>7</v>
      </c>
    </row>
    <row r="41" ht="21.5" customHeight="1" spans="1:6">
      <c r="A41" s="42">
        <v>33</v>
      </c>
      <c r="B41" s="42" t="s">
        <v>22</v>
      </c>
      <c r="C41" s="46" t="s">
        <v>85</v>
      </c>
      <c r="D41" s="42">
        <v>10</v>
      </c>
      <c r="E41" s="42">
        <v>3</v>
      </c>
      <c r="F41" s="44">
        <f t="shared" si="1"/>
        <v>7</v>
      </c>
    </row>
    <row r="42" ht="21.5" customHeight="1" spans="1:6">
      <c r="A42" s="42">
        <v>34</v>
      </c>
      <c r="B42" s="42" t="s">
        <v>22</v>
      </c>
      <c r="C42" s="46" t="s">
        <v>86</v>
      </c>
      <c r="D42" s="42">
        <v>10</v>
      </c>
      <c r="E42" s="42">
        <v>3</v>
      </c>
      <c r="F42" s="44">
        <f t="shared" si="1"/>
        <v>7</v>
      </c>
    </row>
    <row r="43" ht="21.5" customHeight="1" spans="1:6">
      <c r="A43" s="42">
        <v>35</v>
      </c>
      <c r="B43" s="42" t="s">
        <v>22</v>
      </c>
      <c r="C43" s="46" t="s">
        <v>87</v>
      </c>
      <c r="D43" s="42">
        <v>10</v>
      </c>
      <c r="E43" s="42">
        <v>3</v>
      </c>
      <c r="F43" s="44">
        <f t="shared" si="1"/>
        <v>7</v>
      </c>
    </row>
    <row r="44" ht="21.5" customHeight="1" spans="1:6">
      <c r="A44" s="42">
        <v>36</v>
      </c>
      <c r="B44" s="42" t="s">
        <v>22</v>
      </c>
      <c r="C44" s="46" t="s">
        <v>88</v>
      </c>
      <c r="D44" s="42">
        <v>10</v>
      </c>
      <c r="E44" s="42">
        <v>3</v>
      </c>
      <c r="F44" s="44">
        <f t="shared" si="1"/>
        <v>7</v>
      </c>
    </row>
    <row r="45" ht="21.5" customHeight="1" spans="1:6">
      <c r="A45" s="42">
        <v>37</v>
      </c>
      <c r="B45" s="42" t="s">
        <v>22</v>
      </c>
      <c r="C45" s="46" t="s">
        <v>89</v>
      </c>
      <c r="D45" s="42">
        <v>10</v>
      </c>
      <c r="E45" s="42">
        <v>3</v>
      </c>
      <c r="F45" s="44">
        <f t="shared" si="1"/>
        <v>7</v>
      </c>
    </row>
    <row r="46" ht="21.5" customHeight="1" spans="1:6">
      <c r="A46" s="42"/>
      <c r="B46" s="42"/>
      <c r="C46" s="40" t="s">
        <v>13</v>
      </c>
      <c r="D46" s="40">
        <f>SUM(D33:D45)</f>
        <v>130</v>
      </c>
      <c r="E46" s="40">
        <f>SUM(E33:E45)</f>
        <v>39</v>
      </c>
      <c r="F46" s="41">
        <f t="shared" si="1"/>
        <v>91</v>
      </c>
    </row>
    <row r="47" ht="21.5" customHeight="1" spans="1:6">
      <c r="A47" s="42">
        <v>38</v>
      </c>
      <c r="B47" s="42" t="s">
        <v>26</v>
      </c>
      <c r="C47" s="42" t="s">
        <v>90</v>
      </c>
      <c r="D47" s="42">
        <v>10</v>
      </c>
      <c r="E47" s="42">
        <v>3</v>
      </c>
      <c r="F47" s="44">
        <f t="shared" si="1"/>
        <v>7</v>
      </c>
    </row>
    <row r="48" ht="21.5" customHeight="1" spans="1:6">
      <c r="A48" s="42">
        <v>39</v>
      </c>
      <c r="B48" s="42" t="s">
        <v>26</v>
      </c>
      <c r="C48" s="42" t="s">
        <v>91</v>
      </c>
      <c r="D48" s="42">
        <v>10</v>
      </c>
      <c r="E48" s="42">
        <v>3</v>
      </c>
      <c r="F48" s="44">
        <f t="shared" si="1"/>
        <v>7</v>
      </c>
    </row>
    <row r="49" ht="21.5" customHeight="1" spans="1:6">
      <c r="A49" s="42">
        <v>40</v>
      </c>
      <c r="B49" s="42" t="s">
        <v>26</v>
      </c>
      <c r="C49" s="42" t="s">
        <v>92</v>
      </c>
      <c r="D49" s="42">
        <v>10</v>
      </c>
      <c r="E49" s="42">
        <v>3</v>
      </c>
      <c r="F49" s="44">
        <f t="shared" si="1"/>
        <v>7</v>
      </c>
    </row>
    <row r="50" ht="21.5" customHeight="1" spans="1:6">
      <c r="A50" s="42">
        <v>41</v>
      </c>
      <c r="B50" s="42" t="s">
        <v>26</v>
      </c>
      <c r="C50" s="42" t="s">
        <v>93</v>
      </c>
      <c r="D50" s="42">
        <v>10</v>
      </c>
      <c r="E50" s="42">
        <v>3</v>
      </c>
      <c r="F50" s="44">
        <f t="shared" si="1"/>
        <v>7</v>
      </c>
    </row>
    <row r="51" ht="21.5" customHeight="1" spans="1:6">
      <c r="A51" s="42">
        <v>42</v>
      </c>
      <c r="B51" s="42" t="s">
        <v>26</v>
      </c>
      <c r="C51" s="42" t="s">
        <v>94</v>
      </c>
      <c r="D51" s="42">
        <v>10</v>
      </c>
      <c r="E51" s="42">
        <v>3</v>
      </c>
      <c r="F51" s="44">
        <f t="shared" si="1"/>
        <v>7</v>
      </c>
    </row>
    <row r="52" ht="21.5" customHeight="1" spans="1:6">
      <c r="A52" s="42">
        <v>43</v>
      </c>
      <c r="B52" s="42" t="s">
        <v>26</v>
      </c>
      <c r="C52" s="42" t="s">
        <v>95</v>
      </c>
      <c r="D52" s="42">
        <v>10</v>
      </c>
      <c r="E52" s="42">
        <v>3</v>
      </c>
      <c r="F52" s="44">
        <f t="shared" si="1"/>
        <v>7</v>
      </c>
    </row>
    <row r="53" ht="21.5" customHeight="1" spans="1:6">
      <c r="A53" s="42">
        <v>44</v>
      </c>
      <c r="B53" s="42" t="s">
        <v>26</v>
      </c>
      <c r="C53" s="42" t="s">
        <v>96</v>
      </c>
      <c r="D53" s="42">
        <v>10</v>
      </c>
      <c r="E53" s="42">
        <v>3</v>
      </c>
      <c r="F53" s="44">
        <f t="shared" si="1"/>
        <v>7</v>
      </c>
    </row>
    <row r="54" ht="21.5" customHeight="1" spans="1:6">
      <c r="A54" s="42">
        <v>45</v>
      </c>
      <c r="B54" s="42" t="s">
        <v>26</v>
      </c>
      <c r="C54" s="42" t="s">
        <v>97</v>
      </c>
      <c r="D54" s="42">
        <v>10</v>
      </c>
      <c r="E54" s="42">
        <v>3</v>
      </c>
      <c r="F54" s="44">
        <f t="shared" si="1"/>
        <v>7</v>
      </c>
    </row>
    <row r="55" ht="21.5" customHeight="1" spans="1:6">
      <c r="A55" s="42">
        <v>46</v>
      </c>
      <c r="B55" s="42" t="s">
        <v>26</v>
      </c>
      <c r="C55" s="42" t="s">
        <v>98</v>
      </c>
      <c r="D55" s="42">
        <v>10</v>
      </c>
      <c r="E55" s="42">
        <v>3</v>
      </c>
      <c r="F55" s="44">
        <f t="shared" si="1"/>
        <v>7</v>
      </c>
    </row>
    <row r="56" ht="21.5" customHeight="1" spans="1:6">
      <c r="A56" s="42">
        <v>47</v>
      </c>
      <c r="B56" s="42" t="s">
        <v>26</v>
      </c>
      <c r="C56" s="42" t="s">
        <v>99</v>
      </c>
      <c r="D56" s="42">
        <v>10</v>
      </c>
      <c r="E56" s="42">
        <v>3</v>
      </c>
      <c r="F56" s="44">
        <f t="shared" si="1"/>
        <v>7</v>
      </c>
    </row>
    <row r="57" ht="21.5" customHeight="1" spans="1:6">
      <c r="A57" s="42">
        <v>48</v>
      </c>
      <c r="B57" s="42" t="s">
        <v>26</v>
      </c>
      <c r="C57" s="42" t="s">
        <v>100</v>
      </c>
      <c r="D57" s="42">
        <v>10</v>
      </c>
      <c r="E57" s="42">
        <v>3</v>
      </c>
      <c r="F57" s="44">
        <f t="shared" si="1"/>
        <v>7</v>
      </c>
    </row>
    <row r="58" ht="21.5" customHeight="1" spans="1:6">
      <c r="A58" s="42">
        <v>49</v>
      </c>
      <c r="B58" s="42" t="s">
        <v>26</v>
      </c>
      <c r="C58" s="42" t="s">
        <v>101</v>
      </c>
      <c r="D58" s="42">
        <v>10</v>
      </c>
      <c r="E58" s="42">
        <v>3</v>
      </c>
      <c r="F58" s="44">
        <f t="shared" si="1"/>
        <v>7</v>
      </c>
    </row>
    <row r="59" ht="21.5" customHeight="1" spans="1:6">
      <c r="A59" s="42">
        <v>50</v>
      </c>
      <c r="B59" s="42" t="s">
        <v>26</v>
      </c>
      <c r="C59" s="42" t="s">
        <v>102</v>
      </c>
      <c r="D59" s="42">
        <v>10</v>
      </c>
      <c r="E59" s="42">
        <v>3</v>
      </c>
      <c r="F59" s="44">
        <f t="shared" si="1"/>
        <v>7</v>
      </c>
    </row>
    <row r="60" ht="21.5" customHeight="1" spans="1:6">
      <c r="A60" s="42">
        <v>51</v>
      </c>
      <c r="B60" s="42" t="s">
        <v>26</v>
      </c>
      <c r="C60" s="42" t="s">
        <v>103</v>
      </c>
      <c r="D60" s="42">
        <v>10</v>
      </c>
      <c r="E60" s="42">
        <v>3</v>
      </c>
      <c r="F60" s="44">
        <f t="shared" si="1"/>
        <v>7</v>
      </c>
    </row>
    <row r="61" ht="21.5" customHeight="1" spans="1:6">
      <c r="A61" s="42"/>
      <c r="B61" s="42"/>
      <c r="C61" s="40" t="s">
        <v>13</v>
      </c>
      <c r="D61" s="40">
        <f>SUM(D47:D60)</f>
        <v>140</v>
      </c>
      <c r="E61" s="40">
        <f>SUM(E47:E60)</f>
        <v>42</v>
      </c>
      <c r="F61" s="41">
        <f t="shared" si="1"/>
        <v>98</v>
      </c>
    </row>
    <row r="62" ht="21.5" customHeight="1" spans="1:6">
      <c r="A62" s="42">
        <v>52</v>
      </c>
      <c r="B62" s="42" t="s">
        <v>31</v>
      </c>
      <c r="C62" s="42" t="s">
        <v>104</v>
      </c>
      <c r="D62" s="42">
        <v>10</v>
      </c>
      <c r="E62" s="42">
        <v>3</v>
      </c>
      <c r="F62" s="44">
        <f t="shared" si="1"/>
        <v>7</v>
      </c>
    </row>
    <row r="63" ht="21.5" customHeight="1" spans="1:6">
      <c r="A63" s="42">
        <v>53</v>
      </c>
      <c r="B63" s="42" t="s">
        <v>31</v>
      </c>
      <c r="C63" s="42" t="s">
        <v>105</v>
      </c>
      <c r="D63" s="42">
        <v>10</v>
      </c>
      <c r="E63" s="42">
        <v>3</v>
      </c>
      <c r="F63" s="44">
        <f t="shared" si="1"/>
        <v>7</v>
      </c>
    </row>
    <row r="64" ht="21.5" customHeight="1" spans="1:6">
      <c r="A64" s="42">
        <v>54</v>
      </c>
      <c r="B64" s="42" t="s">
        <v>31</v>
      </c>
      <c r="C64" s="42" t="s">
        <v>106</v>
      </c>
      <c r="D64" s="42">
        <v>10</v>
      </c>
      <c r="E64" s="42">
        <v>3</v>
      </c>
      <c r="F64" s="44">
        <f t="shared" si="1"/>
        <v>7</v>
      </c>
    </row>
    <row r="65" ht="21.5" customHeight="1" spans="1:6">
      <c r="A65" s="42">
        <v>55</v>
      </c>
      <c r="B65" s="42" t="s">
        <v>31</v>
      </c>
      <c r="C65" s="42" t="s">
        <v>107</v>
      </c>
      <c r="D65" s="42">
        <v>10</v>
      </c>
      <c r="E65" s="42">
        <v>3</v>
      </c>
      <c r="F65" s="44">
        <f t="shared" si="1"/>
        <v>7</v>
      </c>
    </row>
    <row r="66" ht="21.5" customHeight="1" spans="1:6">
      <c r="A66" s="42">
        <v>56</v>
      </c>
      <c r="B66" s="42" t="s">
        <v>31</v>
      </c>
      <c r="C66" s="42" t="s">
        <v>108</v>
      </c>
      <c r="D66" s="42">
        <v>10</v>
      </c>
      <c r="E66" s="42">
        <v>3</v>
      </c>
      <c r="F66" s="44">
        <f t="shared" si="1"/>
        <v>7</v>
      </c>
    </row>
    <row r="67" ht="21.5" customHeight="1" spans="1:6">
      <c r="A67" s="42">
        <v>57</v>
      </c>
      <c r="B67" s="42" t="s">
        <v>31</v>
      </c>
      <c r="C67" s="42" t="s">
        <v>109</v>
      </c>
      <c r="D67" s="42">
        <v>10</v>
      </c>
      <c r="E67" s="42">
        <v>3</v>
      </c>
      <c r="F67" s="44">
        <f t="shared" si="1"/>
        <v>7</v>
      </c>
    </row>
    <row r="68" ht="21.5" customHeight="1" spans="1:6">
      <c r="A68" s="42"/>
      <c r="B68" s="42"/>
      <c r="C68" s="40" t="s">
        <v>13</v>
      </c>
      <c r="D68" s="40">
        <f>SUM(D62:D67)</f>
        <v>60</v>
      </c>
      <c r="E68" s="40">
        <f>SUM(E62:E67)</f>
        <v>18</v>
      </c>
      <c r="F68" s="41">
        <f t="shared" si="1"/>
        <v>42</v>
      </c>
    </row>
    <row r="69" ht="21.5" customHeight="1" spans="1:6">
      <c r="A69" s="42">
        <v>58</v>
      </c>
      <c r="B69" s="42" t="s">
        <v>35</v>
      </c>
      <c r="C69" s="42" t="s">
        <v>110</v>
      </c>
      <c r="D69" s="42">
        <v>10</v>
      </c>
      <c r="E69" s="42">
        <v>3</v>
      </c>
      <c r="F69" s="44">
        <f t="shared" si="1"/>
        <v>7</v>
      </c>
    </row>
    <row r="70" ht="21.5" customHeight="1" spans="1:6">
      <c r="A70" s="42">
        <v>59</v>
      </c>
      <c r="B70" s="42" t="s">
        <v>35</v>
      </c>
      <c r="C70" s="42" t="s">
        <v>111</v>
      </c>
      <c r="D70" s="42">
        <v>10</v>
      </c>
      <c r="E70" s="42">
        <v>3</v>
      </c>
      <c r="F70" s="44">
        <f t="shared" si="1"/>
        <v>7</v>
      </c>
    </row>
    <row r="71" ht="21.5" customHeight="1" spans="1:6">
      <c r="A71" s="42"/>
      <c r="B71" s="42"/>
      <c r="C71" s="40" t="s">
        <v>13</v>
      </c>
      <c r="D71" s="40">
        <f>SUM(D69:D70)</f>
        <v>20</v>
      </c>
      <c r="E71" s="40">
        <f>SUM(E69:E70)</f>
        <v>6</v>
      </c>
      <c r="F71" s="41">
        <f t="shared" ref="F71:F90" si="2">D71-E71</f>
        <v>14</v>
      </c>
    </row>
    <row r="72" ht="21.5" customHeight="1" spans="1:6">
      <c r="A72" s="42">
        <v>60</v>
      </c>
      <c r="B72" s="42" t="s">
        <v>40</v>
      </c>
      <c r="C72" s="47" t="s">
        <v>112</v>
      </c>
      <c r="D72" s="42">
        <v>10</v>
      </c>
      <c r="E72" s="42">
        <v>7</v>
      </c>
      <c r="F72" s="44">
        <f t="shared" si="2"/>
        <v>3</v>
      </c>
    </row>
    <row r="73" ht="21.5" customHeight="1" spans="1:6">
      <c r="A73" s="42">
        <v>61</v>
      </c>
      <c r="B73" s="42" t="s">
        <v>40</v>
      </c>
      <c r="C73" s="47" t="s">
        <v>113</v>
      </c>
      <c r="D73" s="42">
        <v>10</v>
      </c>
      <c r="E73" s="42">
        <v>7</v>
      </c>
      <c r="F73" s="44">
        <f t="shared" si="2"/>
        <v>3</v>
      </c>
    </row>
    <row r="74" ht="21.5" customHeight="1" spans="1:6">
      <c r="A74" s="42">
        <v>62</v>
      </c>
      <c r="B74" s="42" t="s">
        <v>40</v>
      </c>
      <c r="C74" s="47" t="s">
        <v>114</v>
      </c>
      <c r="D74" s="42">
        <v>10</v>
      </c>
      <c r="E74" s="42">
        <v>7</v>
      </c>
      <c r="F74" s="44">
        <f t="shared" si="2"/>
        <v>3</v>
      </c>
    </row>
    <row r="75" ht="21.5" customHeight="1" spans="1:6">
      <c r="A75" s="42">
        <v>63</v>
      </c>
      <c r="B75" s="42" t="s">
        <v>40</v>
      </c>
      <c r="C75" s="47" t="s">
        <v>115</v>
      </c>
      <c r="D75" s="42">
        <v>10</v>
      </c>
      <c r="E75" s="42">
        <v>7</v>
      </c>
      <c r="F75" s="44">
        <f t="shared" si="2"/>
        <v>3</v>
      </c>
    </row>
    <row r="76" ht="21.5" customHeight="1" spans="1:6">
      <c r="A76" s="42">
        <v>64</v>
      </c>
      <c r="B76" s="42" t="s">
        <v>40</v>
      </c>
      <c r="C76" s="47" t="s">
        <v>116</v>
      </c>
      <c r="D76" s="42">
        <v>10</v>
      </c>
      <c r="E76" s="42">
        <v>7</v>
      </c>
      <c r="F76" s="44">
        <f t="shared" si="2"/>
        <v>3</v>
      </c>
    </row>
    <row r="77" ht="21.5" customHeight="1" spans="1:6">
      <c r="A77" s="42">
        <v>65</v>
      </c>
      <c r="B77" s="42" t="s">
        <v>40</v>
      </c>
      <c r="C77" s="47" t="s">
        <v>117</v>
      </c>
      <c r="D77" s="42">
        <v>10</v>
      </c>
      <c r="E77" s="42">
        <v>7</v>
      </c>
      <c r="F77" s="44">
        <f t="shared" si="2"/>
        <v>3</v>
      </c>
    </row>
    <row r="78" ht="21.5" customHeight="1" spans="1:6">
      <c r="A78" s="42">
        <v>66</v>
      </c>
      <c r="B78" s="42" t="s">
        <v>40</v>
      </c>
      <c r="C78" s="47" t="s">
        <v>118</v>
      </c>
      <c r="D78" s="42">
        <v>10</v>
      </c>
      <c r="E78" s="42">
        <v>7</v>
      </c>
      <c r="F78" s="44">
        <f t="shared" si="2"/>
        <v>3</v>
      </c>
    </row>
    <row r="79" ht="21.5" customHeight="1" spans="1:6">
      <c r="A79" s="42">
        <v>67</v>
      </c>
      <c r="B79" s="42" t="s">
        <v>40</v>
      </c>
      <c r="C79" s="47" t="s">
        <v>119</v>
      </c>
      <c r="D79" s="42">
        <v>10</v>
      </c>
      <c r="E79" s="42">
        <v>7</v>
      </c>
      <c r="F79" s="44">
        <f t="shared" si="2"/>
        <v>3</v>
      </c>
    </row>
    <row r="80" ht="21.5" customHeight="1" spans="1:6">
      <c r="A80" s="42">
        <v>68</v>
      </c>
      <c r="B80" s="42" t="s">
        <v>40</v>
      </c>
      <c r="C80" s="47" t="s">
        <v>120</v>
      </c>
      <c r="D80" s="42">
        <v>10</v>
      </c>
      <c r="E80" s="42">
        <v>7</v>
      </c>
      <c r="F80" s="44">
        <f t="shared" si="2"/>
        <v>3</v>
      </c>
    </row>
    <row r="81" ht="21.5" customHeight="1" spans="1:6">
      <c r="A81" s="42">
        <v>69</v>
      </c>
      <c r="B81" s="42" t="s">
        <v>40</v>
      </c>
      <c r="C81" s="47" t="s">
        <v>121</v>
      </c>
      <c r="D81" s="42">
        <v>10</v>
      </c>
      <c r="E81" s="42">
        <v>7</v>
      </c>
      <c r="F81" s="44">
        <f t="shared" si="2"/>
        <v>3</v>
      </c>
    </row>
    <row r="82" ht="21.5" customHeight="1" spans="1:6">
      <c r="A82" s="42">
        <v>70</v>
      </c>
      <c r="B82" s="42" t="s">
        <v>40</v>
      </c>
      <c r="C82" s="47" t="s">
        <v>122</v>
      </c>
      <c r="D82" s="42">
        <v>10</v>
      </c>
      <c r="E82" s="42">
        <v>7</v>
      </c>
      <c r="F82" s="44">
        <f t="shared" si="2"/>
        <v>3</v>
      </c>
    </row>
    <row r="83" ht="21.5" customHeight="1" spans="1:6">
      <c r="A83" s="42">
        <v>71</v>
      </c>
      <c r="B83" s="42" t="s">
        <v>40</v>
      </c>
      <c r="C83" s="47" t="s">
        <v>123</v>
      </c>
      <c r="D83" s="42">
        <v>10</v>
      </c>
      <c r="E83" s="42">
        <v>7</v>
      </c>
      <c r="F83" s="44">
        <f t="shared" si="2"/>
        <v>3</v>
      </c>
    </row>
    <row r="84" ht="21.5" customHeight="1" spans="1:6">
      <c r="A84" s="42">
        <v>72</v>
      </c>
      <c r="B84" s="42" t="s">
        <v>40</v>
      </c>
      <c r="C84" s="47" t="s">
        <v>124</v>
      </c>
      <c r="D84" s="42">
        <v>10</v>
      </c>
      <c r="E84" s="42">
        <v>7</v>
      </c>
      <c r="F84" s="44">
        <f t="shared" si="2"/>
        <v>3</v>
      </c>
    </row>
    <row r="85" ht="21.5" customHeight="1" spans="1:6">
      <c r="A85" s="42">
        <v>73</v>
      </c>
      <c r="B85" s="42" t="s">
        <v>40</v>
      </c>
      <c r="C85" s="47" t="s">
        <v>125</v>
      </c>
      <c r="D85" s="42">
        <v>10</v>
      </c>
      <c r="E85" s="42">
        <v>7</v>
      </c>
      <c r="F85" s="44">
        <f t="shared" si="2"/>
        <v>3</v>
      </c>
    </row>
    <row r="86" ht="21.5" customHeight="1" spans="1:6">
      <c r="A86" s="42">
        <v>74</v>
      </c>
      <c r="B86" s="42" t="s">
        <v>40</v>
      </c>
      <c r="C86" s="47" t="s">
        <v>126</v>
      </c>
      <c r="D86" s="42">
        <v>10</v>
      </c>
      <c r="E86" s="42">
        <v>7</v>
      </c>
      <c r="F86" s="44">
        <f t="shared" si="2"/>
        <v>3</v>
      </c>
    </row>
    <row r="87" ht="21.5" customHeight="1" spans="1:6">
      <c r="A87" s="42">
        <v>75</v>
      </c>
      <c r="B87" s="42" t="s">
        <v>40</v>
      </c>
      <c r="C87" s="47" t="s">
        <v>127</v>
      </c>
      <c r="D87" s="42">
        <v>10</v>
      </c>
      <c r="E87" s="42">
        <v>7</v>
      </c>
      <c r="F87" s="44">
        <f t="shared" si="2"/>
        <v>3</v>
      </c>
    </row>
    <row r="88" ht="21.5" customHeight="1" spans="1:6">
      <c r="A88" s="42">
        <v>76</v>
      </c>
      <c r="B88" s="42" t="s">
        <v>40</v>
      </c>
      <c r="C88" s="47" t="s">
        <v>128</v>
      </c>
      <c r="D88" s="42">
        <v>10</v>
      </c>
      <c r="E88" s="42">
        <v>7</v>
      </c>
      <c r="F88" s="44">
        <f t="shared" si="2"/>
        <v>3</v>
      </c>
    </row>
    <row r="89" ht="21.5" customHeight="1" spans="1:6">
      <c r="A89" s="42">
        <v>77</v>
      </c>
      <c r="B89" s="42" t="s">
        <v>40</v>
      </c>
      <c r="C89" s="47" t="s">
        <v>129</v>
      </c>
      <c r="D89" s="42">
        <v>10</v>
      </c>
      <c r="E89" s="42">
        <v>7</v>
      </c>
      <c r="F89" s="44">
        <f t="shared" si="2"/>
        <v>3</v>
      </c>
    </row>
    <row r="90" ht="21.5" customHeight="1" spans="1:6">
      <c r="A90" s="42"/>
      <c r="B90" s="42"/>
      <c r="C90" s="40" t="s">
        <v>13</v>
      </c>
      <c r="D90" s="40">
        <f>SUM(D72:D89)</f>
        <v>180</v>
      </c>
      <c r="E90" s="40">
        <f>SUM(E72:E89)</f>
        <v>126</v>
      </c>
      <c r="F90" s="41">
        <f t="shared" si="2"/>
        <v>54</v>
      </c>
    </row>
    <row r="91" ht="27" customHeight="1" spans="1:6">
      <c r="A91" s="48" t="s">
        <v>130</v>
      </c>
      <c r="B91" s="48"/>
      <c r="C91" s="48"/>
      <c r="D91" s="48"/>
      <c r="E91" s="48"/>
      <c r="F91" s="48"/>
    </row>
  </sheetData>
  <mergeCells count="5">
    <mergeCell ref="A1:B1"/>
    <mergeCell ref="A2:F2"/>
    <mergeCell ref="A3:D3"/>
    <mergeCell ref="E3:F3"/>
    <mergeCell ref="A91:F9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workbookViewId="0">
      <selection activeCell="G11" sqref="G11"/>
    </sheetView>
  </sheetViews>
  <sheetFormatPr defaultColWidth="9" defaultRowHeight="13.5" outlineLevelCol="3"/>
  <cols>
    <col min="1" max="1" width="8.375" style="27" customWidth="1"/>
    <col min="2" max="2" width="16" style="27" customWidth="1"/>
    <col min="3" max="3" width="43.375" style="27" customWidth="1"/>
    <col min="4" max="4" width="19.25" style="27" customWidth="1"/>
    <col min="5" max="16384" width="9" style="27"/>
  </cols>
  <sheetData>
    <row r="1" ht="22" customHeight="1" spans="1:2">
      <c r="A1" s="28" t="s">
        <v>131</v>
      </c>
      <c r="B1" s="28"/>
    </row>
    <row r="2" ht="35" customHeight="1" spans="1:4">
      <c r="A2" s="29" t="s">
        <v>132</v>
      </c>
      <c r="B2" s="29"/>
      <c r="C2" s="29"/>
      <c r="D2" s="29"/>
    </row>
    <row r="3" ht="30" customHeight="1" spans="1:4">
      <c r="A3" s="30"/>
      <c r="B3" s="30"/>
      <c r="C3" s="30"/>
      <c r="D3" s="31" t="s">
        <v>2</v>
      </c>
    </row>
    <row r="4" ht="35" customHeight="1" spans="1:4">
      <c r="A4" s="32" t="s">
        <v>3</v>
      </c>
      <c r="B4" s="32" t="s">
        <v>4</v>
      </c>
      <c r="C4" s="32" t="s">
        <v>133</v>
      </c>
      <c r="D4" s="33" t="s">
        <v>134</v>
      </c>
    </row>
    <row r="5" ht="35" customHeight="1" spans="1:4">
      <c r="A5" s="32"/>
      <c r="B5" s="32"/>
      <c r="C5" s="32" t="s">
        <v>7</v>
      </c>
      <c r="D5" s="33">
        <v>600</v>
      </c>
    </row>
    <row r="6" ht="35" customHeight="1" spans="1:4">
      <c r="A6" s="34">
        <v>1</v>
      </c>
      <c r="B6" s="34" t="s">
        <v>31</v>
      </c>
      <c r="C6" s="34" t="s">
        <v>135</v>
      </c>
      <c r="D6" s="34">
        <v>100</v>
      </c>
    </row>
    <row r="7" ht="35" customHeight="1" spans="1:4">
      <c r="A7" s="34">
        <v>2</v>
      </c>
      <c r="B7" s="34" t="s">
        <v>14</v>
      </c>
      <c r="C7" s="34" t="s">
        <v>136</v>
      </c>
      <c r="D7" s="34">
        <v>100</v>
      </c>
    </row>
    <row r="8" ht="35" customHeight="1" spans="1:4">
      <c r="A8" s="34">
        <v>3</v>
      </c>
      <c r="B8" s="34" t="s">
        <v>19</v>
      </c>
      <c r="C8" s="34" t="s">
        <v>137</v>
      </c>
      <c r="D8" s="34">
        <v>100</v>
      </c>
    </row>
    <row r="9" ht="35" customHeight="1" spans="1:4">
      <c r="A9" s="34">
        <v>4</v>
      </c>
      <c r="B9" s="34" t="s">
        <v>35</v>
      </c>
      <c r="C9" s="34" t="s">
        <v>138</v>
      </c>
      <c r="D9" s="34">
        <v>100</v>
      </c>
    </row>
    <row r="10" ht="35" customHeight="1" spans="1:4">
      <c r="A10" s="34">
        <v>5</v>
      </c>
      <c r="B10" s="34" t="s">
        <v>26</v>
      </c>
      <c r="C10" s="34" t="s">
        <v>139</v>
      </c>
      <c r="D10" s="34">
        <v>100</v>
      </c>
    </row>
    <row r="11" ht="35" customHeight="1" spans="1:4">
      <c r="A11" s="34">
        <v>6</v>
      </c>
      <c r="B11" s="34" t="s">
        <v>8</v>
      </c>
      <c r="C11" s="34" t="s">
        <v>140</v>
      </c>
      <c r="D11" s="34">
        <v>100</v>
      </c>
    </row>
    <row r="12" ht="33" customHeight="1" spans="1:4">
      <c r="A12" s="30" t="s">
        <v>141</v>
      </c>
      <c r="B12" s="30"/>
      <c r="C12" s="30"/>
      <c r="D12" s="30"/>
    </row>
  </sheetData>
  <mergeCells count="4">
    <mergeCell ref="A1:B1"/>
    <mergeCell ref="A2:D2"/>
    <mergeCell ref="A3:C3"/>
    <mergeCell ref="A12:D12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9"/>
  <sheetViews>
    <sheetView tabSelected="1" topLeftCell="A151" workbookViewId="0">
      <selection activeCell="A164" sqref="$A164:$XFD164"/>
    </sheetView>
  </sheetViews>
  <sheetFormatPr defaultColWidth="9" defaultRowHeight="13.5" outlineLevelCol="5"/>
  <cols>
    <col min="1" max="1" width="5.375" customWidth="1"/>
    <col min="2" max="2" width="9" customWidth="1"/>
    <col min="3" max="3" width="44.625" customWidth="1"/>
    <col min="4" max="4" width="9.875" customWidth="1"/>
    <col min="5" max="5" width="9.5" customWidth="1"/>
    <col min="6" max="6" width="9.125" style="1" customWidth="1"/>
  </cols>
  <sheetData>
    <row r="1" ht="22" customHeight="1" spans="1:5">
      <c r="A1" s="2" t="s">
        <v>142</v>
      </c>
      <c r="B1" s="2"/>
      <c r="C1" s="3"/>
      <c r="D1" s="4"/>
      <c r="E1" s="4"/>
    </row>
    <row r="2" ht="30" customHeight="1" spans="1:6">
      <c r="A2" s="5" t="s">
        <v>143</v>
      </c>
      <c r="B2" s="5"/>
      <c r="C2" s="5"/>
      <c r="D2" s="5"/>
      <c r="E2" s="5"/>
      <c r="F2" s="5"/>
    </row>
    <row r="3" ht="23" customHeight="1" spans="1:6">
      <c r="A3" s="6"/>
      <c r="B3" s="6"/>
      <c r="C3" s="6"/>
      <c r="D3" s="6"/>
      <c r="E3" s="7" t="s">
        <v>2</v>
      </c>
      <c r="F3" s="8"/>
    </row>
    <row r="4" ht="23" customHeight="1" spans="1:6">
      <c r="A4" s="9" t="s">
        <v>3</v>
      </c>
      <c r="B4" s="9" t="s">
        <v>4</v>
      </c>
      <c r="C4" s="9" t="s">
        <v>50</v>
      </c>
      <c r="D4" s="9" t="s">
        <v>51</v>
      </c>
      <c r="E4" s="9" t="s">
        <v>52</v>
      </c>
      <c r="F4" s="10" t="s">
        <v>53</v>
      </c>
    </row>
    <row r="5" ht="23" customHeight="1" spans="1:6">
      <c r="A5" s="9"/>
      <c r="B5" s="9"/>
      <c r="C5" s="9" t="s">
        <v>7</v>
      </c>
      <c r="D5" s="9">
        <f>SUM(D6,D37,D77,D177:D177)</f>
        <v>1455</v>
      </c>
      <c r="E5" s="9">
        <f>SUM(E6,E37,E77,E177:E177)</f>
        <v>496.5</v>
      </c>
      <c r="F5" s="10">
        <f>D5-E5</f>
        <v>958.5</v>
      </c>
    </row>
    <row r="6" ht="45" customHeight="1" spans="1:6">
      <c r="A6" s="9" t="s">
        <v>144</v>
      </c>
      <c r="B6" s="9"/>
      <c r="C6" s="9" t="s">
        <v>145</v>
      </c>
      <c r="D6" s="9">
        <f>SUM(D10,D14,D18,D24,D29,D32,D34,D36)</f>
        <v>660</v>
      </c>
      <c r="E6" s="9">
        <f>SUM(E10,E14,E18,E24,E29,E32,E34,E36)</f>
        <v>210</v>
      </c>
      <c r="F6" s="10">
        <f>D6-E6</f>
        <v>450</v>
      </c>
    </row>
    <row r="7" ht="21" customHeight="1" spans="1:6">
      <c r="A7" s="11">
        <v>1</v>
      </c>
      <c r="B7" s="11" t="s">
        <v>8</v>
      </c>
      <c r="C7" s="12" t="s">
        <v>59</v>
      </c>
      <c r="D7" s="11">
        <v>30</v>
      </c>
      <c r="E7" s="11">
        <v>9</v>
      </c>
      <c r="F7" s="12">
        <f>D7-E7</f>
        <v>21</v>
      </c>
    </row>
    <row r="8" ht="21" customHeight="1" spans="1:6">
      <c r="A8" s="11">
        <v>2</v>
      </c>
      <c r="B8" s="11" t="s">
        <v>8</v>
      </c>
      <c r="C8" s="12" t="s">
        <v>146</v>
      </c>
      <c r="D8" s="11">
        <v>30</v>
      </c>
      <c r="E8" s="11">
        <v>9</v>
      </c>
      <c r="F8" s="12">
        <f t="shared" ref="F8:F39" si="0">D8-E8</f>
        <v>21</v>
      </c>
    </row>
    <row r="9" ht="21" customHeight="1" spans="1:6">
      <c r="A9" s="11">
        <v>3</v>
      </c>
      <c r="B9" s="11" t="s">
        <v>8</v>
      </c>
      <c r="C9" s="12" t="s">
        <v>147</v>
      </c>
      <c r="D9" s="11">
        <v>30</v>
      </c>
      <c r="E9" s="11">
        <v>9</v>
      </c>
      <c r="F9" s="12">
        <f t="shared" si="0"/>
        <v>21</v>
      </c>
    </row>
    <row r="10" ht="21" customHeight="1" spans="1:6">
      <c r="A10" s="11"/>
      <c r="B10" s="11"/>
      <c r="C10" s="9" t="s">
        <v>13</v>
      </c>
      <c r="D10" s="9">
        <f>SUM(D7:D9)</f>
        <v>90</v>
      </c>
      <c r="E10" s="9">
        <f>SUM(E7:E9)</f>
        <v>27</v>
      </c>
      <c r="F10" s="10">
        <f t="shared" si="0"/>
        <v>63</v>
      </c>
    </row>
    <row r="11" ht="21" customHeight="1" spans="1:6">
      <c r="A11" s="11">
        <v>4</v>
      </c>
      <c r="B11" s="11" t="s">
        <v>14</v>
      </c>
      <c r="C11" s="12" t="s">
        <v>148</v>
      </c>
      <c r="D11" s="11">
        <v>30</v>
      </c>
      <c r="E11" s="11">
        <v>9</v>
      </c>
      <c r="F11" s="12">
        <f t="shared" si="0"/>
        <v>21</v>
      </c>
    </row>
    <row r="12" ht="21" customHeight="1" spans="1:6">
      <c r="A12" s="11">
        <v>5</v>
      </c>
      <c r="B12" s="11" t="s">
        <v>14</v>
      </c>
      <c r="C12" s="12" t="s">
        <v>149</v>
      </c>
      <c r="D12" s="11">
        <v>30</v>
      </c>
      <c r="E12" s="11">
        <v>9</v>
      </c>
      <c r="F12" s="12">
        <f t="shared" si="0"/>
        <v>21</v>
      </c>
    </row>
    <row r="13" ht="21" customHeight="1" spans="1:6">
      <c r="A13" s="11">
        <v>6</v>
      </c>
      <c r="B13" s="11" t="s">
        <v>14</v>
      </c>
      <c r="C13" s="12" t="s">
        <v>150</v>
      </c>
      <c r="D13" s="11">
        <v>30</v>
      </c>
      <c r="E13" s="11">
        <v>9</v>
      </c>
      <c r="F13" s="12">
        <f t="shared" si="0"/>
        <v>21</v>
      </c>
    </row>
    <row r="14" ht="21" customHeight="1" spans="1:6">
      <c r="A14" s="11"/>
      <c r="B14" s="11"/>
      <c r="C14" s="9" t="s">
        <v>13</v>
      </c>
      <c r="D14" s="9">
        <f>SUM(D11:D13)</f>
        <v>90</v>
      </c>
      <c r="E14" s="9">
        <f>SUM(E11:E13)</f>
        <v>27</v>
      </c>
      <c r="F14" s="10">
        <f t="shared" si="0"/>
        <v>63</v>
      </c>
    </row>
    <row r="15" ht="21" customHeight="1" spans="1:6">
      <c r="A15" s="11">
        <v>7</v>
      </c>
      <c r="B15" s="11" t="s">
        <v>19</v>
      </c>
      <c r="C15" s="12" t="s">
        <v>151</v>
      </c>
      <c r="D15" s="11">
        <v>30</v>
      </c>
      <c r="E15" s="11">
        <v>9</v>
      </c>
      <c r="F15" s="12">
        <f t="shared" si="0"/>
        <v>21</v>
      </c>
    </row>
    <row r="16" ht="21" customHeight="1" spans="1:6">
      <c r="A16" s="11">
        <v>8</v>
      </c>
      <c r="B16" s="11" t="s">
        <v>19</v>
      </c>
      <c r="C16" s="12" t="s">
        <v>152</v>
      </c>
      <c r="D16" s="11">
        <v>30</v>
      </c>
      <c r="E16" s="11">
        <v>9</v>
      </c>
      <c r="F16" s="12">
        <f t="shared" si="0"/>
        <v>21</v>
      </c>
    </row>
    <row r="17" ht="21" customHeight="1" spans="1:6">
      <c r="A17" s="11">
        <v>9</v>
      </c>
      <c r="B17" s="11" t="s">
        <v>19</v>
      </c>
      <c r="C17" s="12" t="s">
        <v>153</v>
      </c>
      <c r="D17" s="11">
        <v>30</v>
      </c>
      <c r="E17" s="11">
        <v>9</v>
      </c>
      <c r="F17" s="12">
        <f t="shared" si="0"/>
        <v>21</v>
      </c>
    </row>
    <row r="18" ht="21" customHeight="1" spans="1:6">
      <c r="A18" s="11"/>
      <c r="B18" s="11"/>
      <c r="C18" s="9" t="s">
        <v>13</v>
      </c>
      <c r="D18" s="9">
        <f>SUM(D15:D17)</f>
        <v>90</v>
      </c>
      <c r="E18" s="9">
        <f>SUM(E15:E17)</f>
        <v>27</v>
      </c>
      <c r="F18" s="10">
        <f t="shared" si="0"/>
        <v>63</v>
      </c>
    </row>
    <row r="19" ht="21" customHeight="1" spans="1:6">
      <c r="A19" s="11">
        <v>10</v>
      </c>
      <c r="B19" s="11" t="s">
        <v>22</v>
      </c>
      <c r="C19" s="13" t="s">
        <v>154</v>
      </c>
      <c r="D19" s="11">
        <v>30</v>
      </c>
      <c r="E19" s="11">
        <v>9</v>
      </c>
      <c r="F19" s="12">
        <f t="shared" si="0"/>
        <v>21</v>
      </c>
    </row>
    <row r="20" ht="21" customHeight="1" spans="1:6">
      <c r="A20" s="11">
        <v>11</v>
      </c>
      <c r="B20" s="11" t="s">
        <v>22</v>
      </c>
      <c r="C20" s="13" t="s">
        <v>155</v>
      </c>
      <c r="D20" s="11">
        <v>30</v>
      </c>
      <c r="E20" s="11">
        <v>9</v>
      </c>
      <c r="F20" s="12">
        <f t="shared" si="0"/>
        <v>21</v>
      </c>
    </row>
    <row r="21" ht="21" customHeight="1" spans="1:6">
      <c r="A21" s="11">
        <v>12</v>
      </c>
      <c r="B21" s="11" t="s">
        <v>22</v>
      </c>
      <c r="C21" s="13" t="s">
        <v>156</v>
      </c>
      <c r="D21" s="11">
        <v>30</v>
      </c>
      <c r="E21" s="11">
        <v>9</v>
      </c>
      <c r="F21" s="12">
        <f t="shared" si="0"/>
        <v>21</v>
      </c>
    </row>
    <row r="22" ht="21" customHeight="1" spans="1:6">
      <c r="A22" s="11">
        <v>13</v>
      </c>
      <c r="B22" s="11" t="s">
        <v>22</v>
      </c>
      <c r="C22" s="13" t="s">
        <v>157</v>
      </c>
      <c r="D22" s="11">
        <v>30</v>
      </c>
      <c r="E22" s="11">
        <v>9</v>
      </c>
      <c r="F22" s="12">
        <f t="shared" si="0"/>
        <v>21</v>
      </c>
    </row>
    <row r="23" ht="21" customHeight="1" spans="1:6">
      <c r="A23" s="11">
        <v>14</v>
      </c>
      <c r="B23" s="11" t="s">
        <v>22</v>
      </c>
      <c r="C23" s="13" t="s">
        <v>158</v>
      </c>
      <c r="D23" s="11">
        <v>30</v>
      </c>
      <c r="E23" s="11">
        <v>9</v>
      </c>
      <c r="F23" s="12">
        <f t="shared" si="0"/>
        <v>21</v>
      </c>
    </row>
    <row r="24" ht="21" customHeight="1" spans="1:6">
      <c r="A24" s="11"/>
      <c r="B24" s="11"/>
      <c r="C24" s="9" t="s">
        <v>13</v>
      </c>
      <c r="D24" s="9">
        <f>SUM(D19:D23)</f>
        <v>150</v>
      </c>
      <c r="E24" s="9">
        <f>SUM(E19:E23)</f>
        <v>45</v>
      </c>
      <c r="F24" s="10">
        <f t="shared" si="0"/>
        <v>105</v>
      </c>
    </row>
    <row r="25" ht="21" customHeight="1" spans="1:6">
      <c r="A25" s="11">
        <v>15</v>
      </c>
      <c r="B25" s="11" t="s">
        <v>26</v>
      </c>
      <c r="C25" s="11" t="s">
        <v>159</v>
      </c>
      <c r="D25" s="11">
        <v>30</v>
      </c>
      <c r="E25" s="11">
        <v>9</v>
      </c>
      <c r="F25" s="12">
        <f t="shared" si="0"/>
        <v>21</v>
      </c>
    </row>
    <row r="26" ht="21" customHeight="1" spans="1:6">
      <c r="A26" s="11">
        <v>16</v>
      </c>
      <c r="B26" s="11" t="s">
        <v>26</v>
      </c>
      <c r="C26" s="11" t="s">
        <v>102</v>
      </c>
      <c r="D26" s="11">
        <v>30</v>
      </c>
      <c r="E26" s="11">
        <v>9</v>
      </c>
      <c r="F26" s="12">
        <f t="shared" si="0"/>
        <v>21</v>
      </c>
    </row>
    <row r="27" ht="21" customHeight="1" spans="1:6">
      <c r="A27" s="11">
        <v>17</v>
      </c>
      <c r="B27" s="11" t="s">
        <v>26</v>
      </c>
      <c r="C27" s="11" t="s">
        <v>160</v>
      </c>
      <c r="D27" s="11">
        <v>30</v>
      </c>
      <c r="E27" s="11">
        <v>9</v>
      </c>
      <c r="F27" s="12">
        <f t="shared" si="0"/>
        <v>21</v>
      </c>
    </row>
    <row r="28" ht="21" customHeight="1" spans="1:6">
      <c r="A28" s="11">
        <v>18</v>
      </c>
      <c r="B28" s="11" t="s">
        <v>26</v>
      </c>
      <c r="C28" s="11" t="s">
        <v>161</v>
      </c>
      <c r="D28" s="11">
        <v>30</v>
      </c>
      <c r="E28" s="11">
        <v>9</v>
      </c>
      <c r="F28" s="12">
        <f t="shared" si="0"/>
        <v>21</v>
      </c>
    </row>
    <row r="29" ht="21" customHeight="1" spans="1:6">
      <c r="A29" s="11"/>
      <c r="B29" s="11"/>
      <c r="C29" s="9" t="s">
        <v>13</v>
      </c>
      <c r="D29" s="9">
        <f>SUM(D25:D28)</f>
        <v>120</v>
      </c>
      <c r="E29" s="9">
        <f>SUM(E25:E28)</f>
        <v>36</v>
      </c>
      <c r="F29" s="10">
        <f t="shared" si="0"/>
        <v>84</v>
      </c>
    </row>
    <row r="30" ht="21" customHeight="1" spans="1:6">
      <c r="A30" s="11">
        <v>19</v>
      </c>
      <c r="B30" s="11" t="s">
        <v>31</v>
      </c>
      <c r="C30" s="11" t="s">
        <v>162</v>
      </c>
      <c r="D30" s="11">
        <v>30</v>
      </c>
      <c r="E30" s="11">
        <v>9</v>
      </c>
      <c r="F30" s="12">
        <f t="shared" si="0"/>
        <v>21</v>
      </c>
    </row>
    <row r="31" ht="21" customHeight="1" spans="1:6">
      <c r="A31" s="11">
        <v>20</v>
      </c>
      <c r="B31" s="11" t="s">
        <v>31</v>
      </c>
      <c r="C31" s="11" t="s">
        <v>163</v>
      </c>
      <c r="D31" s="11">
        <v>30</v>
      </c>
      <c r="E31" s="11">
        <v>9</v>
      </c>
      <c r="F31" s="12">
        <f t="shared" si="0"/>
        <v>21</v>
      </c>
    </row>
    <row r="32" ht="21" customHeight="1" spans="1:6">
      <c r="A32" s="11"/>
      <c r="B32" s="11"/>
      <c r="C32" s="9" t="s">
        <v>13</v>
      </c>
      <c r="D32" s="9">
        <f>SUM(D30:D31)</f>
        <v>60</v>
      </c>
      <c r="E32" s="9">
        <f>SUM(E30:E31)</f>
        <v>18</v>
      </c>
      <c r="F32" s="10">
        <f t="shared" si="0"/>
        <v>42</v>
      </c>
    </row>
    <row r="33" ht="21" customHeight="1" spans="1:6">
      <c r="A33" s="11">
        <v>21</v>
      </c>
      <c r="B33" s="11" t="s">
        <v>35</v>
      </c>
      <c r="C33" s="11" t="s">
        <v>164</v>
      </c>
      <c r="D33" s="11">
        <v>30</v>
      </c>
      <c r="E33" s="11">
        <v>9</v>
      </c>
      <c r="F33" s="12">
        <f t="shared" si="0"/>
        <v>21</v>
      </c>
    </row>
    <row r="34" ht="21" customHeight="1" spans="1:6">
      <c r="A34" s="11"/>
      <c r="B34" s="11"/>
      <c r="C34" s="9" t="s">
        <v>13</v>
      </c>
      <c r="D34" s="9">
        <v>30</v>
      </c>
      <c r="E34" s="9">
        <v>9</v>
      </c>
      <c r="F34" s="10">
        <f t="shared" si="0"/>
        <v>21</v>
      </c>
    </row>
    <row r="35" ht="21" customHeight="1" spans="1:6">
      <c r="A35" s="11">
        <v>22</v>
      </c>
      <c r="B35" s="11" t="s">
        <v>40</v>
      </c>
      <c r="C35" s="14" t="s">
        <v>165</v>
      </c>
      <c r="D35" s="11">
        <v>30</v>
      </c>
      <c r="E35" s="11">
        <v>21</v>
      </c>
      <c r="F35" s="12">
        <f t="shared" si="0"/>
        <v>9</v>
      </c>
    </row>
    <row r="36" ht="21" customHeight="1" spans="1:6">
      <c r="A36" s="9"/>
      <c r="B36" s="9"/>
      <c r="C36" s="9" t="s">
        <v>13</v>
      </c>
      <c r="D36" s="9">
        <f>SUM(D35:D35)</f>
        <v>30</v>
      </c>
      <c r="E36" s="9">
        <f>SUM(E35:E35)</f>
        <v>21</v>
      </c>
      <c r="F36" s="10">
        <f t="shared" si="0"/>
        <v>9</v>
      </c>
    </row>
    <row r="37" ht="45" customHeight="1" spans="1:6">
      <c r="A37" s="9" t="s">
        <v>166</v>
      </c>
      <c r="B37" s="11"/>
      <c r="C37" s="9" t="s">
        <v>167</v>
      </c>
      <c r="D37" s="9">
        <f>SUM(D43,D48,D53,D55,D62,D65,D68,D76)</f>
        <v>310</v>
      </c>
      <c r="E37" s="9">
        <f>SUM(E43,E48,E53,E55,E62,E65,E68,E76)</f>
        <v>121</v>
      </c>
      <c r="F37" s="10">
        <f t="shared" si="0"/>
        <v>189</v>
      </c>
    </row>
    <row r="38" ht="21" customHeight="1" spans="1:6">
      <c r="A38" s="11">
        <v>1</v>
      </c>
      <c r="B38" s="11" t="s">
        <v>8</v>
      </c>
      <c r="C38" s="12" t="s">
        <v>168</v>
      </c>
      <c r="D38" s="11">
        <v>10</v>
      </c>
      <c r="E38" s="11">
        <v>3</v>
      </c>
      <c r="F38" s="12">
        <f t="shared" si="0"/>
        <v>7</v>
      </c>
    </row>
    <row r="39" ht="21" customHeight="1" spans="1:6">
      <c r="A39" s="11">
        <v>2</v>
      </c>
      <c r="B39" s="11" t="s">
        <v>8</v>
      </c>
      <c r="C39" s="12" t="s">
        <v>169</v>
      </c>
      <c r="D39" s="11">
        <v>10</v>
      </c>
      <c r="E39" s="11">
        <v>3</v>
      </c>
      <c r="F39" s="12">
        <f t="shared" si="0"/>
        <v>7</v>
      </c>
    </row>
    <row r="40" ht="21" customHeight="1" spans="1:6">
      <c r="A40" s="11">
        <v>3</v>
      </c>
      <c r="B40" s="11" t="s">
        <v>8</v>
      </c>
      <c r="C40" s="12" t="s">
        <v>170</v>
      </c>
      <c r="D40" s="11">
        <v>10</v>
      </c>
      <c r="E40" s="11">
        <v>3</v>
      </c>
      <c r="F40" s="12">
        <f t="shared" ref="F40:F71" si="1">D40-E40</f>
        <v>7</v>
      </c>
    </row>
    <row r="41" ht="21" customHeight="1" spans="1:6">
      <c r="A41" s="11">
        <v>4</v>
      </c>
      <c r="B41" s="11" t="s">
        <v>8</v>
      </c>
      <c r="C41" s="12" t="s">
        <v>171</v>
      </c>
      <c r="D41" s="11">
        <v>10</v>
      </c>
      <c r="E41" s="11">
        <v>3</v>
      </c>
      <c r="F41" s="12">
        <f t="shared" si="1"/>
        <v>7</v>
      </c>
    </row>
    <row r="42" ht="21" customHeight="1" spans="1:6">
      <c r="A42" s="11">
        <v>5</v>
      </c>
      <c r="B42" s="11" t="s">
        <v>8</v>
      </c>
      <c r="C42" s="12" t="s">
        <v>172</v>
      </c>
      <c r="D42" s="11">
        <v>10</v>
      </c>
      <c r="E42" s="11">
        <v>3</v>
      </c>
      <c r="F42" s="12">
        <f t="shared" si="1"/>
        <v>7</v>
      </c>
    </row>
    <row r="43" ht="21" customHeight="1" spans="1:6">
      <c r="A43" s="11"/>
      <c r="B43" s="11"/>
      <c r="C43" s="9" t="s">
        <v>13</v>
      </c>
      <c r="D43" s="9">
        <f>SUM(D38:D42)</f>
        <v>50</v>
      </c>
      <c r="E43" s="9">
        <f>SUM(E38:E42)</f>
        <v>15</v>
      </c>
      <c r="F43" s="10">
        <f t="shared" si="1"/>
        <v>35</v>
      </c>
    </row>
    <row r="44" ht="21" customHeight="1" spans="1:6">
      <c r="A44" s="11">
        <v>6</v>
      </c>
      <c r="B44" s="11" t="s">
        <v>14</v>
      </c>
      <c r="C44" s="12" t="s">
        <v>173</v>
      </c>
      <c r="D44" s="11">
        <v>10</v>
      </c>
      <c r="E44" s="11">
        <v>3</v>
      </c>
      <c r="F44" s="12">
        <f t="shared" si="1"/>
        <v>7</v>
      </c>
    </row>
    <row r="45" ht="21" customHeight="1" spans="1:6">
      <c r="A45" s="11">
        <v>7</v>
      </c>
      <c r="B45" s="11" t="s">
        <v>14</v>
      </c>
      <c r="C45" s="12" t="s">
        <v>174</v>
      </c>
      <c r="D45" s="11">
        <v>10</v>
      </c>
      <c r="E45" s="11">
        <v>3</v>
      </c>
      <c r="F45" s="12">
        <f t="shared" si="1"/>
        <v>7</v>
      </c>
    </row>
    <row r="46" ht="21" customHeight="1" spans="1:6">
      <c r="A46" s="11">
        <v>8</v>
      </c>
      <c r="B46" s="11" t="s">
        <v>14</v>
      </c>
      <c r="C46" s="12" t="s">
        <v>175</v>
      </c>
      <c r="D46" s="11">
        <v>10</v>
      </c>
      <c r="E46" s="11">
        <v>3</v>
      </c>
      <c r="F46" s="12">
        <f t="shared" si="1"/>
        <v>7</v>
      </c>
    </row>
    <row r="47" ht="21" customHeight="1" spans="1:6">
      <c r="A47" s="11">
        <v>9</v>
      </c>
      <c r="B47" s="11" t="s">
        <v>14</v>
      </c>
      <c r="C47" s="12" t="s">
        <v>176</v>
      </c>
      <c r="D47" s="11">
        <v>10</v>
      </c>
      <c r="E47" s="11">
        <v>3</v>
      </c>
      <c r="F47" s="12">
        <f t="shared" si="1"/>
        <v>7</v>
      </c>
    </row>
    <row r="48" ht="21" customHeight="1" spans="1:6">
      <c r="A48" s="11"/>
      <c r="B48" s="11"/>
      <c r="C48" s="9" t="s">
        <v>13</v>
      </c>
      <c r="D48" s="9">
        <f>SUM(D44:D47)</f>
        <v>40</v>
      </c>
      <c r="E48" s="9">
        <f>SUM(E44:E47)</f>
        <v>12</v>
      </c>
      <c r="F48" s="10">
        <f t="shared" si="1"/>
        <v>28</v>
      </c>
    </row>
    <row r="49" ht="21" customHeight="1" spans="1:6">
      <c r="A49" s="11">
        <v>10</v>
      </c>
      <c r="B49" s="11" t="s">
        <v>19</v>
      </c>
      <c r="C49" s="12" t="s">
        <v>177</v>
      </c>
      <c r="D49" s="11">
        <v>10</v>
      </c>
      <c r="E49" s="11">
        <v>3</v>
      </c>
      <c r="F49" s="12">
        <f t="shared" si="1"/>
        <v>7</v>
      </c>
    </row>
    <row r="50" ht="21" customHeight="1" spans="1:6">
      <c r="A50" s="11">
        <v>11</v>
      </c>
      <c r="B50" s="11" t="s">
        <v>19</v>
      </c>
      <c r="C50" s="12" t="s">
        <v>178</v>
      </c>
      <c r="D50" s="11">
        <v>10</v>
      </c>
      <c r="E50" s="11">
        <v>3</v>
      </c>
      <c r="F50" s="12">
        <f t="shared" si="1"/>
        <v>7</v>
      </c>
    </row>
    <row r="51" ht="21" customHeight="1" spans="1:6">
      <c r="A51" s="11">
        <v>12</v>
      </c>
      <c r="B51" s="11" t="s">
        <v>19</v>
      </c>
      <c r="C51" s="12" t="s">
        <v>179</v>
      </c>
      <c r="D51" s="11">
        <v>10</v>
      </c>
      <c r="E51" s="11">
        <v>3</v>
      </c>
      <c r="F51" s="12">
        <f t="shared" si="1"/>
        <v>7</v>
      </c>
    </row>
    <row r="52" ht="21" customHeight="1" spans="1:6">
      <c r="A52" s="11">
        <v>13</v>
      </c>
      <c r="B52" s="11" t="s">
        <v>19</v>
      </c>
      <c r="C52" s="12" t="s">
        <v>180</v>
      </c>
      <c r="D52" s="11">
        <v>10</v>
      </c>
      <c r="E52" s="11">
        <v>3</v>
      </c>
      <c r="F52" s="12">
        <f t="shared" si="1"/>
        <v>7</v>
      </c>
    </row>
    <row r="53" ht="21" customHeight="1" spans="1:6">
      <c r="A53" s="11"/>
      <c r="B53" s="11"/>
      <c r="C53" s="9" t="s">
        <v>13</v>
      </c>
      <c r="D53" s="9">
        <f>SUM(D49:D52)</f>
        <v>40</v>
      </c>
      <c r="E53" s="9">
        <f>SUM(E49:E52)</f>
        <v>12</v>
      </c>
      <c r="F53" s="10">
        <f t="shared" si="1"/>
        <v>28</v>
      </c>
    </row>
    <row r="54" ht="21" customHeight="1" spans="1:6">
      <c r="A54" s="11">
        <v>14</v>
      </c>
      <c r="B54" s="11" t="s">
        <v>22</v>
      </c>
      <c r="C54" s="13" t="s">
        <v>181</v>
      </c>
      <c r="D54" s="11">
        <v>10</v>
      </c>
      <c r="E54" s="11">
        <v>3</v>
      </c>
      <c r="F54" s="12">
        <f t="shared" si="1"/>
        <v>7</v>
      </c>
    </row>
    <row r="55" ht="21" customHeight="1" spans="1:6">
      <c r="A55" s="11"/>
      <c r="B55" s="11"/>
      <c r="C55" s="9" t="s">
        <v>13</v>
      </c>
      <c r="D55" s="9">
        <f>SUM(D54:D54)</f>
        <v>10</v>
      </c>
      <c r="E55" s="9">
        <f>SUM(E54:E54)</f>
        <v>3</v>
      </c>
      <c r="F55" s="10">
        <f t="shared" si="1"/>
        <v>7</v>
      </c>
    </row>
    <row r="56" ht="21" customHeight="1" spans="1:6">
      <c r="A56" s="11">
        <v>15</v>
      </c>
      <c r="B56" s="11" t="s">
        <v>26</v>
      </c>
      <c r="C56" s="11" t="s">
        <v>182</v>
      </c>
      <c r="D56" s="11">
        <v>10</v>
      </c>
      <c r="E56" s="11">
        <v>3</v>
      </c>
      <c r="F56" s="12">
        <f t="shared" si="1"/>
        <v>7</v>
      </c>
    </row>
    <row r="57" ht="21" customHeight="1" spans="1:6">
      <c r="A57" s="11">
        <v>16</v>
      </c>
      <c r="B57" s="11" t="s">
        <v>26</v>
      </c>
      <c r="C57" s="11" t="s">
        <v>183</v>
      </c>
      <c r="D57" s="11">
        <v>10</v>
      </c>
      <c r="E57" s="11">
        <v>3</v>
      </c>
      <c r="F57" s="12">
        <f t="shared" si="1"/>
        <v>7</v>
      </c>
    </row>
    <row r="58" ht="21" customHeight="1" spans="1:6">
      <c r="A58" s="11">
        <v>17</v>
      </c>
      <c r="B58" s="11" t="s">
        <v>26</v>
      </c>
      <c r="C58" s="11" t="s">
        <v>184</v>
      </c>
      <c r="D58" s="11">
        <v>10</v>
      </c>
      <c r="E58" s="11">
        <v>3</v>
      </c>
      <c r="F58" s="12">
        <f t="shared" si="1"/>
        <v>7</v>
      </c>
    </row>
    <row r="59" ht="21" customHeight="1" spans="1:6">
      <c r="A59" s="11">
        <v>18</v>
      </c>
      <c r="B59" s="11" t="s">
        <v>26</v>
      </c>
      <c r="C59" s="11" t="s">
        <v>185</v>
      </c>
      <c r="D59" s="11">
        <v>10</v>
      </c>
      <c r="E59" s="11">
        <v>3</v>
      </c>
      <c r="F59" s="12">
        <f t="shared" si="1"/>
        <v>7</v>
      </c>
    </row>
    <row r="60" ht="21" customHeight="1" spans="1:6">
      <c r="A60" s="11">
        <v>19</v>
      </c>
      <c r="B60" s="11" t="s">
        <v>26</v>
      </c>
      <c r="C60" s="11" t="s">
        <v>186</v>
      </c>
      <c r="D60" s="11">
        <v>10</v>
      </c>
      <c r="E60" s="11">
        <v>3</v>
      </c>
      <c r="F60" s="12">
        <f t="shared" si="1"/>
        <v>7</v>
      </c>
    </row>
    <row r="61" ht="21" customHeight="1" spans="1:6">
      <c r="A61" s="11">
        <v>20</v>
      </c>
      <c r="B61" s="11" t="s">
        <v>26</v>
      </c>
      <c r="C61" s="11" t="s">
        <v>187</v>
      </c>
      <c r="D61" s="11">
        <v>10</v>
      </c>
      <c r="E61" s="11">
        <v>3</v>
      </c>
      <c r="F61" s="12">
        <f t="shared" si="1"/>
        <v>7</v>
      </c>
    </row>
    <row r="62" ht="21" customHeight="1" spans="1:6">
      <c r="A62" s="11"/>
      <c r="B62" s="11"/>
      <c r="C62" s="9" t="s">
        <v>13</v>
      </c>
      <c r="D62" s="9">
        <f>SUM(D56:D61)</f>
        <v>60</v>
      </c>
      <c r="E62" s="9">
        <f>SUM(E56:E61)</f>
        <v>18</v>
      </c>
      <c r="F62" s="10">
        <f t="shared" si="1"/>
        <v>42</v>
      </c>
    </row>
    <row r="63" ht="21" customHeight="1" spans="1:6">
      <c r="A63" s="11">
        <v>21</v>
      </c>
      <c r="B63" s="11" t="s">
        <v>31</v>
      </c>
      <c r="C63" s="11" t="s">
        <v>188</v>
      </c>
      <c r="D63" s="11">
        <v>10</v>
      </c>
      <c r="E63" s="11">
        <v>3</v>
      </c>
      <c r="F63" s="12">
        <f t="shared" si="1"/>
        <v>7</v>
      </c>
    </row>
    <row r="64" ht="21" customHeight="1" spans="1:6">
      <c r="A64" s="11">
        <v>22</v>
      </c>
      <c r="B64" s="11" t="s">
        <v>31</v>
      </c>
      <c r="C64" s="11" t="s">
        <v>189</v>
      </c>
      <c r="D64" s="11">
        <v>10</v>
      </c>
      <c r="E64" s="11">
        <v>3</v>
      </c>
      <c r="F64" s="12">
        <f t="shared" si="1"/>
        <v>7</v>
      </c>
    </row>
    <row r="65" ht="21" customHeight="1" spans="1:6">
      <c r="A65" s="11"/>
      <c r="B65" s="11"/>
      <c r="C65" s="9" t="s">
        <v>13</v>
      </c>
      <c r="D65" s="9">
        <f>SUM(D63:D64)</f>
        <v>20</v>
      </c>
      <c r="E65" s="9">
        <f>SUM(E63:E64)</f>
        <v>6</v>
      </c>
      <c r="F65" s="10">
        <f t="shared" si="1"/>
        <v>14</v>
      </c>
    </row>
    <row r="66" ht="21" customHeight="1" spans="1:6">
      <c r="A66" s="11">
        <v>23</v>
      </c>
      <c r="B66" s="11" t="s">
        <v>35</v>
      </c>
      <c r="C66" s="11" t="s">
        <v>190</v>
      </c>
      <c r="D66" s="11">
        <v>10</v>
      </c>
      <c r="E66" s="11">
        <v>3</v>
      </c>
      <c r="F66" s="12">
        <f t="shared" si="1"/>
        <v>7</v>
      </c>
    </row>
    <row r="67" ht="21" customHeight="1" spans="1:6">
      <c r="A67" s="11">
        <v>24</v>
      </c>
      <c r="B67" s="11" t="s">
        <v>35</v>
      </c>
      <c r="C67" s="11" t="s">
        <v>191</v>
      </c>
      <c r="D67" s="11">
        <v>10</v>
      </c>
      <c r="E67" s="11">
        <v>3</v>
      </c>
      <c r="F67" s="12">
        <f t="shared" si="1"/>
        <v>7</v>
      </c>
    </row>
    <row r="68" ht="21" customHeight="1" spans="1:6">
      <c r="A68" s="11"/>
      <c r="B68" s="11"/>
      <c r="C68" s="9" t="s">
        <v>13</v>
      </c>
      <c r="D68" s="9">
        <f>SUM(D66:D67)</f>
        <v>20</v>
      </c>
      <c r="E68" s="9">
        <f>SUM(E66:E67)</f>
        <v>6</v>
      </c>
      <c r="F68" s="10">
        <f t="shared" si="1"/>
        <v>14</v>
      </c>
    </row>
    <row r="69" ht="21" customHeight="1" spans="1:6">
      <c r="A69" s="11">
        <v>25</v>
      </c>
      <c r="B69" s="11" t="s">
        <v>40</v>
      </c>
      <c r="C69" s="15" t="s">
        <v>192</v>
      </c>
      <c r="D69" s="11">
        <v>10</v>
      </c>
      <c r="E69" s="11">
        <v>7</v>
      </c>
      <c r="F69" s="12">
        <f t="shared" si="1"/>
        <v>3</v>
      </c>
    </row>
    <row r="70" ht="21" customHeight="1" spans="1:6">
      <c r="A70" s="11">
        <v>26</v>
      </c>
      <c r="B70" s="11" t="s">
        <v>40</v>
      </c>
      <c r="C70" s="15" t="s">
        <v>193</v>
      </c>
      <c r="D70" s="11">
        <v>10</v>
      </c>
      <c r="E70" s="11">
        <v>7</v>
      </c>
      <c r="F70" s="12">
        <f t="shared" si="1"/>
        <v>3</v>
      </c>
    </row>
    <row r="71" ht="21" customHeight="1" spans="1:6">
      <c r="A71" s="11">
        <v>27</v>
      </c>
      <c r="B71" s="11" t="s">
        <v>40</v>
      </c>
      <c r="C71" s="15" t="s">
        <v>194</v>
      </c>
      <c r="D71" s="11">
        <v>10</v>
      </c>
      <c r="E71" s="11">
        <v>7</v>
      </c>
      <c r="F71" s="12">
        <f t="shared" si="1"/>
        <v>3</v>
      </c>
    </row>
    <row r="72" ht="21" customHeight="1" spans="1:6">
      <c r="A72" s="11">
        <v>28</v>
      </c>
      <c r="B72" s="11" t="s">
        <v>40</v>
      </c>
      <c r="C72" s="15" t="s">
        <v>116</v>
      </c>
      <c r="D72" s="11">
        <v>10</v>
      </c>
      <c r="E72" s="11">
        <v>7</v>
      </c>
      <c r="F72" s="12">
        <f t="shared" ref="F72:F103" si="2">D72-E72</f>
        <v>3</v>
      </c>
    </row>
    <row r="73" ht="21" customHeight="1" spans="1:6">
      <c r="A73" s="11">
        <v>29</v>
      </c>
      <c r="B73" s="11" t="s">
        <v>40</v>
      </c>
      <c r="C73" s="15" t="s">
        <v>195</v>
      </c>
      <c r="D73" s="11">
        <v>10</v>
      </c>
      <c r="E73" s="11">
        <v>7</v>
      </c>
      <c r="F73" s="12">
        <f t="shared" si="2"/>
        <v>3</v>
      </c>
    </row>
    <row r="74" ht="21" customHeight="1" spans="1:6">
      <c r="A74" s="11">
        <v>30</v>
      </c>
      <c r="B74" s="11" t="s">
        <v>40</v>
      </c>
      <c r="C74" s="15" t="s">
        <v>196</v>
      </c>
      <c r="D74" s="11">
        <v>10</v>
      </c>
      <c r="E74" s="11">
        <v>7</v>
      </c>
      <c r="F74" s="12">
        <f t="shared" si="2"/>
        <v>3</v>
      </c>
    </row>
    <row r="75" ht="21" customHeight="1" spans="1:6">
      <c r="A75" s="11">
        <v>31</v>
      </c>
      <c r="B75" s="11" t="s">
        <v>40</v>
      </c>
      <c r="C75" s="15" t="s">
        <v>124</v>
      </c>
      <c r="D75" s="11">
        <v>10</v>
      </c>
      <c r="E75" s="11">
        <v>7</v>
      </c>
      <c r="F75" s="12">
        <f t="shared" si="2"/>
        <v>3</v>
      </c>
    </row>
    <row r="76" ht="21" customHeight="1" spans="1:6">
      <c r="A76" s="11"/>
      <c r="B76" s="11"/>
      <c r="C76" s="9" t="s">
        <v>13</v>
      </c>
      <c r="D76" s="9">
        <f>SUM(D69:D75)</f>
        <v>70</v>
      </c>
      <c r="E76" s="9">
        <f>SUM(E69:E75)</f>
        <v>49</v>
      </c>
      <c r="F76" s="10">
        <f t="shared" si="2"/>
        <v>21</v>
      </c>
    </row>
    <row r="77" ht="45" customHeight="1" spans="1:6">
      <c r="A77" s="9" t="s">
        <v>197</v>
      </c>
      <c r="B77" s="9"/>
      <c r="C77" s="9" t="s">
        <v>198</v>
      </c>
      <c r="D77" s="9">
        <f>SUM(D90,D100,D114,D128,D141,D156,D165,D176)</f>
        <v>455</v>
      </c>
      <c r="E77" s="9">
        <f>SUM(E90,E100,E114,E128,E141,E156,E165,E176)</f>
        <v>156.5</v>
      </c>
      <c r="F77" s="10">
        <f t="shared" si="2"/>
        <v>298.5</v>
      </c>
    </row>
    <row r="78" ht="21" customHeight="1" spans="1:6">
      <c r="A78" s="13">
        <v>1</v>
      </c>
      <c r="B78" s="11" t="s">
        <v>8</v>
      </c>
      <c r="C78" s="16" t="s">
        <v>54</v>
      </c>
      <c r="D78" s="13">
        <v>5</v>
      </c>
      <c r="E78" s="13">
        <v>1.5</v>
      </c>
      <c r="F78" s="12">
        <f t="shared" si="2"/>
        <v>3.5</v>
      </c>
    </row>
    <row r="79" ht="21" customHeight="1" spans="1:6">
      <c r="A79" s="11">
        <v>2</v>
      </c>
      <c r="B79" s="11" t="s">
        <v>8</v>
      </c>
      <c r="C79" s="16" t="s">
        <v>12</v>
      </c>
      <c r="D79" s="13">
        <v>5</v>
      </c>
      <c r="E79" s="13">
        <v>1.5</v>
      </c>
      <c r="F79" s="12">
        <f t="shared" si="2"/>
        <v>3.5</v>
      </c>
    </row>
    <row r="80" ht="21" customHeight="1" spans="1:6">
      <c r="A80" s="13">
        <v>3</v>
      </c>
      <c r="B80" s="11" t="s">
        <v>8</v>
      </c>
      <c r="C80" s="16" t="s">
        <v>199</v>
      </c>
      <c r="D80" s="13">
        <v>5</v>
      </c>
      <c r="E80" s="13">
        <v>1.5</v>
      </c>
      <c r="F80" s="12">
        <f t="shared" si="2"/>
        <v>3.5</v>
      </c>
    </row>
    <row r="81" ht="21" customHeight="1" spans="1:6">
      <c r="A81" s="13">
        <v>4</v>
      </c>
      <c r="B81" s="11" t="s">
        <v>8</v>
      </c>
      <c r="C81" s="16" t="s">
        <v>200</v>
      </c>
      <c r="D81" s="13">
        <v>5</v>
      </c>
      <c r="E81" s="13">
        <v>1.5</v>
      </c>
      <c r="F81" s="12">
        <f t="shared" si="2"/>
        <v>3.5</v>
      </c>
    </row>
    <row r="82" ht="21" customHeight="1" spans="1:6">
      <c r="A82" s="11">
        <v>5</v>
      </c>
      <c r="B82" s="11" t="s">
        <v>8</v>
      </c>
      <c r="C82" s="16" t="s">
        <v>201</v>
      </c>
      <c r="D82" s="13">
        <v>5</v>
      </c>
      <c r="E82" s="13">
        <v>1.5</v>
      </c>
      <c r="F82" s="12">
        <f t="shared" si="2"/>
        <v>3.5</v>
      </c>
    </row>
    <row r="83" ht="21" customHeight="1" spans="1:6">
      <c r="A83" s="13">
        <v>6</v>
      </c>
      <c r="B83" s="11" t="s">
        <v>8</v>
      </c>
      <c r="C83" s="16" t="s">
        <v>202</v>
      </c>
      <c r="D83" s="13">
        <v>5</v>
      </c>
      <c r="E83" s="13">
        <v>1.5</v>
      </c>
      <c r="F83" s="12">
        <f t="shared" si="2"/>
        <v>3.5</v>
      </c>
    </row>
    <row r="84" ht="21" customHeight="1" spans="1:6">
      <c r="A84" s="13">
        <v>7</v>
      </c>
      <c r="B84" s="11" t="s">
        <v>8</v>
      </c>
      <c r="C84" s="16" t="s">
        <v>55</v>
      </c>
      <c r="D84" s="13">
        <v>5</v>
      </c>
      <c r="E84" s="13">
        <v>1.5</v>
      </c>
      <c r="F84" s="12">
        <f t="shared" si="2"/>
        <v>3.5</v>
      </c>
    </row>
    <row r="85" ht="21" customHeight="1" spans="1:6">
      <c r="A85" s="13">
        <v>8</v>
      </c>
      <c r="B85" s="11" t="s">
        <v>8</v>
      </c>
      <c r="C85" s="16" t="s">
        <v>203</v>
      </c>
      <c r="D85" s="13">
        <v>5</v>
      </c>
      <c r="E85" s="13">
        <v>1.5</v>
      </c>
      <c r="F85" s="12">
        <f t="shared" si="2"/>
        <v>3.5</v>
      </c>
    </row>
    <row r="86" ht="21" customHeight="1" spans="1:6">
      <c r="A86" s="11">
        <v>9</v>
      </c>
      <c r="B86" s="11" t="s">
        <v>8</v>
      </c>
      <c r="C86" s="16" t="s">
        <v>64</v>
      </c>
      <c r="D86" s="13">
        <v>5</v>
      </c>
      <c r="E86" s="13">
        <v>1.5</v>
      </c>
      <c r="F86" s="12">
        <f t="shared" si="2"/>
        <v>3.5</v>
      </c>
    </row>
    <row r="87" ht="21" customHeight="1" spans="1:6">
      <c r="A87" s="13">
        <v>10</v>
      </c>
      <c r="B87" s="11" t="s">
        <v>8</v>
      </c>
      <c r="C87" s="16" t="s">
        <v>56</v>
      </c>
      <c r="D87" s="13">
        <v>5</v>
      </c>
      <c r="E87" s="13">
        <v>1.5</v>
      </c>
      <c r="F87" s="12">
        <f t="shared" si="2"/>
        <v>3.5</v>
      </c>
    </row>
    <row r="88" ht="21" customHeight="1" spans="1:6">
      <c r="A88" s="13">
        <v>11</v>
      </c>
      <c r="B88" s="11" t="s">
        <v>8</v>
      </c>
      <c r="C88" s="16" t="s">
        <v>204</v>
      </c>
      <c r="D88" s="13">
        <v>5</v>
      </c>
      <c r="E88" s="13">
        <v>1.5</v>
      </c>
      <c r="F88" s="12">
        <f t="shared" si="2"/>
        <v>3.5</v>
      </c>
    </row>
    <row r="89" ht="21" customHeight="1" spans="1:6">
      <c r="A89" s="11">
        <v>12</v>
      </c>
      <c r="B89" s="11" t="s">
        <v>8</v>
      </c>
      <c r="C89" s="16" t="s">
        <v>205</v>
      </c>
      <c r="D89" s="13">
        <v>5</v>
      </c>
      <c r="E89" s="13">
        <v>1.5</v>
      </c>
      <c r="F89" s="12">
        <f t="shared" si="2"/>
        <v>3.5</v>
      </c>
    </row>
    <row r="90" ht="21" customHeight="1" spans="1:6">
      <c r="A90" s="13"/>
      <c r="B90" s="11"/>
      <c r="C90" s="9" t="s">
        <v>13</v>
      </c>
      <c r="D90" s="17">
        <f>SUM(D78:D89)</f>
        <v>60</v>
      </c>
      <c r="E90" s="17">
        <f>SUM(E78:E89)</f>
        <v>18</v>
      </c>
      <c r="F90" s="10">
        <f t="shared" si="2"/>
        <v>42</v>
      </c>
    </row>
    <row r="91" ht="21" customHeight="1" spans="1:6">
      <c r="A91" s="13">
        <v>13</v>
      </c>
      <c r="B91" s="11" t="s">
        <v>14</v>
      </c>
      <c r="C91" s="16" t="s">
        <v>206</v>
      </c>
      <c r="D91" s="13">
        <v>5</v>
      </c>
      <c r="E91" s="13">
        <v>1.5</v>
      </c>
      <c r="F91" s="12">
        <f t="shared" si="2"/>
        <v>3.5</v>
      </c>
    </row>
    <row r="92" ht="21" customHeight="1" spans="1:6">
      <c r="A92" s="11">
        <v>14</v>
      </c>
      <c r="B92" s="11" t="s">
        <v>14</v>
      </c>
      <c r="C92" s="16" t="s">
        <v>207</v>
      </c>
      <c r="D92" s="13">
        <v>5</v>
      </c>
      <c r="E92" s="13">
        <v>1.5</v>
      </c>
      <c r="F92" s="12">
        <f t="shared" si="2"/>
        <v>3.5</v>
      </c>
    </row>
    <row r="93" ht="21" customHeight="1" spans="1:6">
      <c r="A93" s="13">
        <v>15</v>
      </c>
      <c r="B93" s="11" t="s">
        <v>14</v>
      </c>
      <c r="C93" s="16" t="s">
        <v>208</v>
      </c>
      <c r="D93" s="13">
        <v>5</v>
      </c>
      <c r="E93" s="13">
        <v>1.5</v>
      </c>
      <c r="F93" s="12">
        <f t="shared" si="2"/>
        <v>3.5</v>
      </c>
    </row>
    <row r="94" ht="21" customHeight="1" spans="1:6">
      <c r="A94" s="11">
        <v>16</v>
      </c>
      <c r="B94" s="11" t="s">
        <v>14</v>
      </c>
      <c r="C94" s="16" t="s">
        <v>209</v>
      </c>
      <c r="D94" s="13">
        <v>5</v>
      </c>
      <c r="E94" s="13">
        <v>1.5</v>
      </c>
      <c r="F94" s="12">
        <f t="shared" si="2"/>
        <v>3.5</v>
      </c>
    </row>
    <row r="95" ht="21" customHeight="1" spans="1:6">
      <c r="A95" s="13">
        <v>17</v>
      </c>
      <c r="B95" s="11" t="s">
        <v>14</v>
      </c>
      <c r="C95" s="16" t="s">
        <v>210</v>
      </c>
      <c r="D95" s="13">
        <v>5</v>
      </c>
      <c r="E95" s="13">
        <v>1.5</v>
      </c>
      <c r="F95" s="12">
        <f t="shared" si="2"/>
        <v>3.5</v>
      </c>
    </row>
    <row r="96" ht="21" customHeight="1" spans="1:6">
      <c r="A96" s="11">
        <v>18</v>
      </c>
      <c r="B96" s="11" t="s">
        <v>14</v>
      </c>
      <c r="C96" s="16" t="s">
        <v>211</v>
      </c>
      <c r="D96" s="13">
        <v>5</v>
      </c>
      <c r="E96" s="13">
        <v>1.5</v>
      </c>
      <c r="F96" s="12">
        <f t="shared" si="2"/>
        <v>3.5</v>
      </c>
    </row>
    <row r="97" ht="21" customHeight="1" spans="1:6">
      <c r="A97" s="13">
        <v>19</v>
      </c>
      <c r="B97" s="11" t="s">
        <v>14</v>
      </c>
      <c r="C97" s="16" t="s">
        <v>212</v>
      </c>
      <c r="D97" s="13">
        <v>5</v>
      </c>
      <c r="E97" s="13">
        <v>1.5</v>
      </c>
      <c r="F97" s="12">
        <f t="shared" si="2"/>
        <v>3.5</v>
      </c>
    </row>
    <row r="98" ht="21" customHeight="1" spans="1:6">
      <c r="A98" s="11">
        <v>20</v>
      </c>
      <c r="B98" s="11" t="s">
        <v>14</v>
      </c>
      <c r="C98" s="16" t="s">
        <v>69</v>
      </c>
      <c r="D98" s="13">
        <v>5</v>
      </c>
      <c r="E98" s="13">
        <v>1.5</v>
      </c>
      <c r="F98" s="12">
        <f t="shared" si="2"/>
        <v>3.5</v>
      </c>
    </row>
    <row r="99" ht="21" customHeight="1" spans="1:6">
      <c r="A99" s="13">
        <v>21</v>
      </c>
      <c r="B99" s="11" t="s">
        <v>14</v>
      </c>
      <c r="C99" s="16" t="s">
        <v>71</v>
      </c>
      <c r="D99" s="13">
        <v>5</v>
      </c>
      <c r="E99" s="13">
        <v>1.5</v>
      </c>
      <c r="F99" s="12">
        <f t="shared" si="2"/>
        <v>3.5</v>
      </c>
    </row>
    <row r="100" ht="21" customHeight="1" spans="1:6">
      <c r="A100" s="11"/>
      <c r="B100" s="11"/>
      <c r="C100" s="18" t="s">
        <v>13</v>
      </c>
      <c r="D100" s="17">
        <f>SUM(D91:D99)</f>
        <v>45</v>
      </c>
      <c r="E100" s="17">
        <f>SUM(E91:E99)</f>
        <v>13.5</v>
      </c>
      <c r="F100" s="10">
        <f t="shared" si="2"/>
        <v>31.5</v>
      </c>
    </row>
    <row r="101" ht="21" customHeight="1" spans="1:6">
      <c r="A101" s="13">
        <v>22</v>
      </c>
      <c r="B101" s="11" t="s">
        <v>19</v>
      </c>
      <c r="C101" s="12" t="s">
        <v>213</v>
      </c>
      <c r="D101" s="13">
        <v>5</v>
      </c>
      <c r="E101" s="13">
        <v>1.5</v>
      </c>
      <c r="F101" s="12">
        <f t="shared" si="2"/>
        <v>3.5</v>
      </c>
    </row>
    <row r="102" ht="21" customHeight="1" spans="1:6">
      <c r="A102" s="13">
        <v>23</v>
      </c>
      <c r="B102" s="11" t="s">
        <v>19</v>
      </c>
      <c r="C102" s="12" t="s">
        <v>214</v>
      </c>
      <c r="D102" s="13">
        <v>5</v>
      </c>
      <c r="E102" s="13">
        <v>1.5</v>
      </c>
      <c r="F102" s="12">
        <f t="shared" si="2"/>
        <v>3.5</v>
      </c>
    </row>
    <row r="103" ht="21" customHeight="1" spans="1:6">
      <c r="A103" s="13">
        <v>24</v>
      </c>
      <c r="B103" s="11" t="s">
        <v>19</v>
      </c>
      <c r="C103" s="12" t="s">
        <v>215</v>
      </c>
      <c r="D103" s="13">
        <v>5</v>
      </c>
      <c r="E103" s="13">
        <v>1.5</v>
      </c>
      <c r="F103" s="12">
        <f t="shared" si="2"/>
        <v>3.5</v>
      </c>
    </row>
    <row r="104" ht="21" customHeight="1" spans="1:6">
      <c r="A104" s="13">
        <v>25</v>
      </c>
      <c r="B104" s="11" t="s">
        <v>19</v>
      </c>
      <c r="C104" s="12" t="s">
        <v>76</v>
      </c>
      <c r="D104" s="13">
        <v>5</v>
      </c>
      <c r="E104" s="13">
        <v>1.5</v>
      </c>
      <c r="F104" s="12">
        <f t="shared" ref="F104:F135" si="3">D104-E104</f>
        <v>3.5</v>
      </c>
    </row>
    <row r="105" ht="21" customHeight="1" spans="1:6">
      <c r="A105" s="13">
        <v>26</v>
      </c>
      <c r="B105" s="11" t="s">
        <v>19</v>
      </c>
      <c r="C105" s="12" t="s">
        <v>216</v>
      </c>
      <c r="D105" s="13">
        <v>5</v>
      </c>
      <c r="E105" s="13">
        <v>1.5</v>
      </c>
      <c r="F105" s="12">
        <f t="shared" si="3"/>
        <v>3.5</v>
      </c>
    </row>
    <row r="106" ht="21" customHeight="1" spans="1:6">
      <c r="A106" s="13">
        <v>27</v>
      </c>
      <c r="B106" s="11" t="s">
        <v>19</v>
      </c>
      <c r="C106" s="12" t="s">
        <v>217</v>
      </c>
      <c r="D106" s="13">
        <v>5</v>
      </c>
      <c r="E106" s="13">
        <v>1.5</v>
      </c>
      <c r="F106" s="12">
        <f t="shared" si="3"/>
        <v>3.5</v>
      </c>
    </row>
    <row r="107" ht="21" customHeight="1" spans="1:6">
      <c r="A107" s="13">
        <v>28</v>
      </c>
      <c r="B107" s="11" t="s">
        <v>19</v>
      </c>
      <c r="C107" s="12" t="s">
        <v>218</v>
      </c>
      <c r="D107" s="13">
        <v>5</v>
      </c>
      <c r="E107" s="13">
        <v>1.5</v>
      </c>
      <c r="F107" s="12">
        <f t="shared" si="3"/>
        <v>3.5</v>
      </c>
    </row>
    <row r="108" ht="21" customHeight="1" spans="1:6">
      <c r="A108" s="13">
        <v>29</v>
      </c>
      <c r="B108" s="11" t="s">
        <v>19</v>
      </c>
      <c r="C108" s="12" t="s">
        <v>219</v>
      </c>
      <c r="D108" s="13">
        <v>5</v>
      </c>
      <c r="E108" s="13">
        <v>1.5</v>
      </c>
      <c r="F108" s="12">
        <f t="shared" si="3"/>
        <v>3.5</v>
      </c>
    </row>
    <row r="109" ht="21" customHeight="1" spans="1:6">
      <c r="A109" s="13">
        <v>30</v>
      </c>
      <c r="B109" s="11" t="s">
        <v>19</v>
      </c>
      <c r="C109" s="12" t="s">
        <v>220</v>
      </c>
      <c r="D109" s="13">
        <v>5</v>
      </c>
      <c r="E109" s="13">
        <v>1.5</v>
      </c>
      <c r="F109" s="12">
        <f t="shared" si="3"/>
        <v>3.5</v>
      </c>
    </row>
    <row r="110" ht="21" customHeight="1" spans="1:6">
      <c r="A110" s="13">
        <v>31</v>
      </c>
      <c r="B110" s="11" t="s">
        <v>19</v>
      </c>
      <c r="C110" s="12" t="s">
        <v>221</v>
      </c>
      <c r="D110" s="13">
        <v>5</v>
      </c>
      <c r="E110" s="13">
        <v>1.5</v>
      </c>
      <c r="F110" s="12">
        <f t="shared" si="3"/>
        <v>3.5</v>
      </c>
    </row>
    <row r="111" ht="21" customHeight="1" spans="1:6">
      <c r="A111" s="13">
        <v>32</v>
      </c>
      <c r="B111" s="11" t="s">
        <v>19</v>
      </c>
      <c r="C111" s="12" t="s">
        <v>222</v>
      </c>
      <c r="D111" s="13">
        <v>5</v>
      </c>
      <c r="E111" s="13">
        <v>1.5</v>
      </c>
      <c r="F111" s="12">
        <f t="shared" si="3"/>
        <v>3.5</v>
      </c>
    </row>
    <row r="112" ht="21" customHeight="1" spans="1:6">
      <c r="A112" s="13">
        <v>33</v>
      </c>
      <c r="B112" s="11" t="s">
        <v>19</v>
      </c>
      <c r="C112" s="12" t="s">
        <v>223</v>
      </c>
      <c r="D112" s="13">
        <v>5</v>
      </c>
      <c r="E112" s="13">
        <v>1.5</v>
      </c>
      <c r="F112" s="12">
        <f t="shared" si="3"/>
        <v>3.5</v>
      </c>
    </row>
    <row r="113" ht="21" customHeight="1" spans="1:6">
      <c r="A113" s="13">
        <v>34</v>
      </c>
      <c r="B113" s="11" t="s">
        <v>19</v>
      </c>
      <c r="C113" s="12" t="s">
        <v>224</v>
      </c>
      <c r="D113" s="13">
        <v>5</v>
      </c>
      <c r="E113" s="13">
        <v>1.5</v>
      </c>
      <c r="F113" s="12">
        <f t="shared" si="3"/>
        <v>3.5</v>
      </c>
    </row>
    <row r="114" ht="21" customHeight="1" spans="1:6">
      <c r="A114" s="13"/>
      <c r="B114" s="11"/>
      <c r="C114" s="19" t="s">
        <v>13</v>
      </c>
      <c r="D114" s="17">
        <f>SUM(D101:D113)</f>
        <v>65</v>
      </c>
      <c r="E114" s="17">
        <f>SUM(E101:E113)</f>
        <v>19.5</v>
      </c>
      <c r="F114" s="10">
        <f t="shared" si="3"/>
        <v>45.5</v>
      </c>
    </row>
    <row r="115" ht="21" customHeight="1" spans="1:6">
      <c r="A115" s="11">
        <v>35</v>
      </c>
      <c r="B115" s="11" t="s">
        <v>22</v>
      </c>
      <c r="C115" s="13" t="s">
        <v>225</v>
      </c>
      <c r="D115" s="13">
        <v>5</v>
      </c>
      <c r="E115" s="13">
        <v>1.5</v>
      </c>
      <c r="F115" s="12">
        <f t="shared" si="3"/>
        <v>3.5</v>
      </c>
    </row>
    <row r="116" ht="21" customHeight="1" spans="1:6">
      <c r="A116" s="13">
        <v>36</v>
      </c>
      <c r="B116" s="11" t="s">
        <v>22</v>
      </c>
      <c r="C116" s="13" t="s">
        <v>226</v>
      </c>
      <c r="D116" s="13">
        <v>5</v>
      </c>
      <c r="E116" s="13">
        <v>1.5</v>
      </c>
      <c r="F116" s="12">
        <f t="shared" si="3"/>
        <v>3.5</v>
      </c>
    </row>
    <row r="117" ht="21" customHeight="1" spans="1:6">
      <c r="A117" s="11">
        <v>37</v>
      </c>
      <c r="B117" s="11" t="s">
        <v>22</v>
      </c>
      <c r="C117" s="13" t="s">
        <v>227</v>
      </c>
      <c r="D117" s="13">
        <v>5</v>
      </c>
      <c r="E117" s="13">
        <v>1.5</v>
      </c>
      <c r="F117" s="12">
        <f t="shared" si="3"/>
        <v>3.5</v>
      </c>
    </row>
    <row r="118" ht="21" customHeight="1" spans="1:6">
      <c r="A118" s="13">
        <v>38</v>
      </c>
      <c r="B118" s="11" t="s">
        <v>22</v>
      </c>
      <c r="C118" s="13" t="s">
        <v>228</v>
      </c>
      <c r="D118" s="13">
        <v>5</v>
      </c>
      <c r="E118" s="13">
        <v>1.5</v>
      </c>
      <c r="F118" s="12">
        <f t="shared" si="3"/>
        <v>3.5</v>
      </c>
    </row>
    <row r="119" ht="21" customHeight="1" spans="1:6">
      <c r="A119" s="11">
        <v>39</v>
      </c>
      <c r="B119" s="11" t="s">
        <v>22</v>
      </c>
      <c r="C119" s="13" t="s">
        <v>229</v>
      </c>
      <c r="D119" s="13">
        <v>5</v>
      </c>
      <c r="E119" s="13">
        <v>1.5</v>
      </c>
      <c r="F119" s="12">
        <f t="shared" si="3"/>
        <v>3.5</v>
      </c>
    </row>
    <row r="120" ht="21" customHeight="1" spans="1:6">
      <c r="A120" s="13">
        <v>40</v>
      </c>
      <c r="B120" s="11" t="s">
        <v>22</v>
      </c>
      <c r="C120" s="13" t="s">
        <v>230</v>
      </c>
      <c r="D120" s="13">
        <v>5</v>
      </c>
      <c r="E120" s="13">
        <v>1.5</v>
      </c>
      <c r="F120" s="12">
        <f t="shared" si="3"/>
        <v>3.5</v>
      </c>
    </row>
    <row r="121" ht="21" customHeight="1" spans="1:6">
      <c r="A121" s="11">
        <v>41</v>
      </c>
      <c r="B121" s="11" t="s">
        <v>22</v>
      </c>
      <c r="C121" s="13" t="s">
        <v>231</v>
      </c>
      <c r="D121" s="13">
        <v>5</v>
      </c>
      <c r="E121" s="13">
        <v>1.5</v>
      </c>
      <c r="F121" s="12">
        <f t="shared" si="3"/>
        <v>3.5</v>
      </c>
    </row>
    <row r="122" ht="21" customHeight="1" spans="1:6">
      <c r="A122" s="13">
        <v>42</v>
      </c>
      <c r="B122" s="11" t="s">
        <v>22</v>
      </c>
      <c r="C122" s="13" t="s">
        <v>232</v>
      </c>
      <c r="D122" s="13">
        <v>5</v>
      </c>
      <c r="E122" s="13">
        <v>1.5</v>
      </c>
      <c r="F122" s="12">
        <f t="shared" si="3"/>
        <v>3.5</v>
      </c>
    </row>
    <row r="123" ht="21" customHeight="1" spans="1:6">
      <c r="A123" s="11">
        <v>43</v>
      </c>
      <c r="B123" s="11" t="s">
        <v>22</v>
      </c>
      <c r="C123" s="13" t="s">
        <v>233</v>
      </c>
      <c r="D123" s="13">
        <v>5</v>
      </c>
      <c r="E123" s="13">
        <v>1.5</v>
      </c>
      <c r="F123" s="12">
        <f t="shared" si="3"/>
        <v>3.5</v>
      </c>
    </row>
    <row r="124" ht="21" customHeight="1" spans="1:6">
      <c r="A124" s="13">
        <v>44</v>
      </c>
      <c r="B124" s="11" t="s">
        <v>22</v>
      </c>
      <c r="C124" s="13" t="s">
        <v>87</v>
      </c>
      <c r="D124" s="13">
        <v>5</v>
      </c>
      <c r="E124" s="13">
        <v>1.5</v>
      </c>
      <c r="F124" s="12">
        <f t="shared" si="3"/>
        <v>3.5</v>
      </c>
    </row>
    <row r="125" ht="21" customHeight="1" spans="1:6">
      <c r="A125" s="11">
        <v>45</v>
      </c>
      <c r="B125" s="11" t="s">
        <v>22</v>
      </c>
      <c r="C125" s="13" t="s">
        <v>234</v>
      </c>
      <c r="D125" s="13">
        <v>5</v>
      </c>
      <c r="E125" s="13">
        <v>1.5</v>
      </c>
      <c r="F125" s="12">
        <f t="shared" si="3"/>
        <v>3.5</v>
      </c>
    </row>
    <row r="126" ht="21" customHeight="1" spans="1:6">
      <c r="A126" s="13">
        <v>46</v>
      </c>
      <c r="B126" s="11" t="s">
        <v>22</v>
      </c>
      <c r="C126" s="13" t="s">
        <v>25</v>
      </c>
      <c r="D126" s="13">
        <v>5</v>
      </c>
      <c r="E126" s="13">
        <v>1.5</v>
      </c>
      <c r="F126" s="12">
        <f t="shared" si="3"/>
        <v>3.5</v>
      </c>
    </row>
    <row r="127" ht="21" customHeight="1" spans="1:6">
      <c r="A127" s="11">
        <v>47</v>
      </c>
      <c r="B127" s="11" t="s">
        <v>22</v>
      </c>
      <c r="C127" s="13" t="s">
        <v>235</v>
      </c>
      <c r="D127" s="13">
        <v>5</v>
      </c>
      <c r="E127" s="13">
        <v>1.5</v>
      </c>
      <c r="F127" s="12">
        <f t="shared" si="3"/>
        <v>3.5</v>
      </c>
    </row>
    <row r="128" ht="21" customHeight="1" spans="1:6">
      <c r="A128" s="11"/>
      <c r="B128" s="11"/>
      <c r="C128" s="9" t="s">
        <v>13</v>
      </c>
      <c r="D128" s="17">
        <f>SUM(D115:D127)</f>
        <v>65</v>
      </c>
      <c r="E128" s="17">
        <f>SUM(E115:E127)</f>
        <v>19.5</v>
      </c>
      <c r="F128" s="10">
        <f t="shared" si="3"/>
        <v>45.5</v>
      </c>
    </row>
    <row r="129" ht="21" customHeight="1" spans="1:6">
      <c r="A129" s="13">
        <v>48</v>
      </c>
      <c r="B129" s="11" t="s">
        <v>26</v>
      </c>
      <c r="C129" s="20" t="s">
        <v>236</v>
      </c>
      <c r="D129" s="13">
        <v>5</v>
      </c>
      <c r="E129" s="13">
        <v>1.5</v>
      </c>
      <c r="F129" s="12">
        <f t="shared" si="3"/>
        <v>3.5</v>
      </c>
    </row>
    <row r="130" ht="21" customHeight="1" spans="1:6">
      <c r="A130" s="13">
        <v>49</v>
      </c>
      <c r="B130" s="11" t="s">
        <v>26</v>
      </c>
      <c r="C130" s="20" t="s">
        <v>237</v>
      </c>
      <c r="D130" s="13">
        <v>5</v>
      </c>
      <c r="E130" s="13">
        <v>1.5</v>
      </c>
      <c r="F130" s="12">
        <f t="shared" si="3"/>
        <v>3.5</v>
      </c>
    </row>
    <row r="131" ht="21" customHeight="1" spans="1:6">
      <c r="A131" s="13">
        <v>50</v>
      </c>
      <c r="B131" s="11" t="s">
        <v>26</v>
      </c>
      <c r="C131" s="20" t="s">
        <v>238</v>
      </c>
      <c r="D131" s="13">
        <v>5</v>
      </c>
      <c r="E131" s="13">
        <v>1.5</v>
      </c>
      <c r="F131" s="12">
        <f t="shared" si="3"/>
        <v>3.5</v>
      </c>
    </row>
    <row r="132" ht="21" customHeight="1" spans="1:6">
      <c r="A132" s="13">
        <v>51</v>
      </c>
      <c r="B132" s="11" t="s">
        <v>26</v>
      </c>
      <c r="C132" s="11" t="s">
        <v>239</v>
      </c>
      <c r="D132" s="13">
        <v>5</v>
      </c>
      <c r="E132" s="13">
        <v>1.5</v>
      </c>
      <c r="F132" s="12">
        <f t="shared" si="3"/>
        <v>3.5</v>
      </c>
    </row>
    <row r="133" ht="21" customHeight="1" spans="1:6">
      <c r="A133" s="13">
        <v>52</v>
      </c>
      <c r="B133" s="11" t="s">
        <v>26</v>
      </c>
      <c r="C133" s="21" t="s">
        <v>240</v>
      </c>
      <c r="D133" s="13">
        <v>5</v>
      </c>
      <c r="E133" s="13">
        <v>1.5</v>
      </c>
      <c r="F133" s="12">
        <f t="shared" si="3"/>
        <v>3.5</v>
      </c>
    </row>
    <row r="134" ht="21" customHeight="1" spans="1:6">
      <c r="A134" s="13">
        <v>53</v>
      </c>
      <c r="B134" s="11" t="s">
        <v>26</v>
      </c>
      <c r="C134" s="11" t="s">
        <v>241</v>
      </c>
      <c r="D134" s="13">
        <v>5</v>
      </c>
      <c r="E134" s="13">
        <v>1.5</v>
      </c>
      <c r="F134" s="12">
        <f t="shared" si="3"/>
        <v>3.5</v>
      </c>
    </row>
    <row r="135" ht="21" customHeight="1" spans="1:6">
      <c r="A135" s="13">
        <v>54</v>
      </c>
      <c r="B135" s="11" t="s">
        <v>26</v>
      </c>
      <c r="C135" s="20" t="s">
        <v>242</v>
      </c>
      <c r="D135" s="13">
        <v>5</v>
      </c>
      <c r="E135" s="13">
        <v>1.5</v>
      </c>
      <c r="F135" s="12">
        <f t="shared" si="3"/>
        <v>3.5</v>
      </c>
    </row>
    <row r="136" ht="21" customHeight="1" spans="1:6">
      <c r="A136" s="13">
        <v>55</v>
      </c>
      <c r="B136" s="11" t="s">
        <v>26</v>
      </c>
      <c r="C136" s="22" t="s">
        <v>95</v>
      </c>
      <c r="D136" s="13">
        <v>5</v>
      </c>
      <c r="E136" s="13">
        <v>1.5</v>
      </c>
      <c r="F136" s="12">
        <f t="shared" ref="F136:F179" si="4">D136-E136</f>
        <v>3.5</v>
      </c>
    </row>
    <row r="137" ht="21" customHeight="1" spans="1:6">
      <c r="A137" s="13">
        <v>56</v>
      </c>
      <c r="B137" s="11" t="s">
        <v>26</v>
      </c>
      <c r="C137" s="11" t="s">
        <v>243</v>
      </c>
      <c r="D137" s="13">
        <v>5</v>
      </c>
      <c r="E137" s="13">
        <v>1.5</v>
      </c>
      <c r="F137" s="12">
        <f t="shared" si="4"/>
        <v>3.5</v>
      </c>
    </row>
    <row r="138" ht="21" customHeight="1" spans="1:6">
      <c r="A138" s="13">
        <v>57</v>
      </c>
      <c r="B138" s="11" t="s">
        <v>26</v>
      </c>
      <c r="C138" s="11" t="s">
        <v>244</v>
      </c>
      <c r="D138" s="13">
        <v>5</v>
      </c>
      <c r="E138" s="13">
        <v>1.5</v>
      </c>
      <c r="F138" s="12">
        <f t="shared" si="4"/>
        <v>3.5</v>
      </c>
    </row>
    <row r="139" ht="21" customHeight="1" spans="1:6">
      <c r="A139" s="13">
        <v>58</v>
      </c>
      <c r="B139" s="11" t="s">
        <v>26</v>
      </c>
      <c r="C139" s="20" t="s">
        <v>245</v>
      </c>
      <c r="D139" s="13">
        <v>5</v>
      </c>
      <c r="E139" s="13">
        <v>1.5</v>
      </c>
      <c r="F139" s="12">
        <f t="shared" si="4"/>
        <v>3.5</v>
      </c>
    </row>
    <row r="140" ht="21" customHeight="1" spans="1:6">
      <c r="A140" s="13">
        <v>59</v>
      </c>
      <c r="B140" s="11" t="s">
        <v>26</v>
      </c>
      <c r="C140" s="11" t="s">
        <v>246</v>
      </c>
      <c r="D140" s="13">
        <v>5</v>
      </c>
      <c r="E140" s="13">
        <v>1.5</v>
      </c>
      <c r="F140" s="12">
        <f t="shared" si="4"/>
        <v>3.5</v>
      </c>
    </row>
    <row r="141" ht="21" customHeight="1" spans="1:6">
      <c r="A141" s="13"/>
      <c r="B141" s="11"/>
      <c r="C141" s="23" t="s">
        <v>13</v>
      </c>
      <c r="D141" s="17">
        <f>SUM(D129:D140)</f>
        <v>60</v>
      </c>
      <c r="E141" s="17">
        <f>SUM(E129:E140)</f>
        <v>18</v>
      </c>
      <c r="F141" s="10">
        <f t="shared" si="4"/>
        <v>42</v>
      </c>
    </row>
    <row r="142" ht="21" customHeight="1" spans="1:6">
      <c r="A142" s="13">
        <v>60</v>
      </c>
      <c r="B142" s="11" t="s">
        <v>31</v>
      </c>
      <c r="C142" s="11" t="s">
        <v>247</v>
      </c>
      <c r="D142" s="13">
        <v>5</v>
      </c>
      <c r="E142" s="13">
        <v>1.5</v>
      </c>
      <c r="F142" s="12">
        <f t="shared" si="4"/>
        <v>3.5</v>
      </c>
    </row>
    <row r="143" ht="21" customHeight="1" spans="1:6">
      <c r="A143" s="11">
        <v>61</v>
      </c>
      <c r="B143" s="11" t="s">
        <v>31</v>
      </c>
      <c r="C143" s="11" t="s">
        <v>248</v>
      </c>
      <c r="D143" s="13">
        <v>5</v>
      </c>
      <c r="E143" s="13">
        <v>1.5</v>
      </c>
      <c r="F143" s="12">
        <f t="shared" si="4"/>
        <v>3.5</v>
      </c>
    </row>
    <row r="144" ht="21" customHeight="1" spans="1:6">
      <c r="A144" s="13">
        <v>62</v>
      </c>
      <c r="B144" s="11" t="s">
        <v>31</v>
      </c>
      <c r="C144" s="11" t="s">
        <v>249</v>
      </c>
      <c r="D144" s="13">
        <v>5</v>
      </c>
      <c r="E144" s="13">
        <v>1.5</v>
      </c>
      <c r="F144" s="12">
        <f t="shared" si="4"/>
        <v>3.5</v>
      </c>
    </row>
    <row r="145" ht="21" customHeight="1" spans="1:6">
      <c r="A145" s="11">
        <v>63</v>
      </c>
      <c r="B145" s="11" t="s">
        <v>31</v>
      </c>
      <c r="C145" s="11" t="s">
        <v>250</v>
      </c>
      <c r="D145" s="13">
        <v>5</v>
      </c>
      <c r="E145" s="13">
        <v>1.5</v>
      </c>
      <c r="F145" s="12">
        <f t="shared" si="4"/>
        <v>3.5</v>
      </c>
    </row>
    <row r="146" ht="21" customHeight="1" spans="1:6">
      <c r="A146" s="13">
        <v>64</v>
      </c>
      <c r="B146" s="11" t="s">
        <v>31</v>
      </c>
      <c r="C146" s="11" t="s">
        <v>251</v>
      </c>
      <c r="D146" s="13">
        <v>5</v>
      </c>
      <c r="E146" s="13">
        <v>1.5</v>
      </c>
      <c r="F146" s="12">
        <f t="shared" si="4"/>
        <v>3.5</v>
      </c>
    </row>
    <row r="147" ht="21" customHeight="1" spans="1:6">
      <c r="A147" s="11">
        <v>65</v>
      </c>
      <c r="B147" s="11" t="s">
        <v>31</v>
      </c>
      <c r="C147" s="11" t="s">
        <v>252</v>
      </c>
      <c r="D147" s="13">
        <v>5</v>
      </c>
      <c r="E147" s="13">
        <v>1.5</v>
      </c>
      <c r="F147" s="12">
        <f t="shared" si="4"/>
        <v>3.5</v>
      </c>
    </row>
    <row r="148" ht="21" customHeight="1" spans="1:6">
      <c r="A148" s="13">
        <v>66</v>
      </c>
      <c r="B148" s="11" t="s">
        <v>31</v>
      </c>
      <c r="C148" s="11" t="s">
        <v>253</v>
      </c>
      <c r="D148" s="13">
        <v>5</v>
      </c>
      <c r="E148" s="13">
        <v>1.5</v>
      </c>
      <c r="F148" s="12">
        <f t="shared" si="4"/>
        <v>3.5</v>
      </c>
    </row>
    <row r="149" ht="21" customHeight="1" spans="1:6">
      <c r="A149" s="11">
        <v>67</v>
      </c>
      <c r="B149" s="11" t="s">
        <v>31</v>
      </c>
      <c r="C149" s="11" t="s">
        <v>254</v>
      </c>
      <c r="D149" s="13">
        <v>5</v>
      </c>
      <c r="E149" s="13">
        <v>1.5</v>
      </c>
      <c r="F149" s="12">
        <f t="shared" si="4"/>
        <v>3.5</v>
      </c>
    </row>
    <row r="150" ht="21" customHeight="1" spans="1:6">
      <c r="A150" s="13">
        <v>68</v>
      </c>
      <c r="B150" s="11" t="s">
        <v>31</v>
      </c>
      <c r="C150" s="11" t="s">
        <v>255</v>
      </c>
      <c r="D150" s="13">
        <v>5</v>
      </c>
      <c r="E150" s="13">
        <v>1.5</v>
      </c>
      <c r="F150" s="12">
        <f t="shared" si="4"/>
        <v>3.5</v>
      </c>
    </row>
    <row r="151" ht="21" customHeight="1" spans="1:6">
      <c r="A151" s="11">
        <v>69</v>
      </c>
      <c r="B151" s="11" t="s">
        <v>31</v>
      </c>
      <c r="C151" s="11" t="s">
        <v>256</v>
      </c>
      <c r="D151" s="13">
        <v>5</v>
      </c>
      <c r="E151" s="13">
        <v>1.5</v>
      </c>
      <c r="F151" s="12">
        <f t="shared" si="4"/>
        <v>3.5</v>
      </c>
    </row>
    <row r="152" ht="21" customHeight="1" spans="1:6">
      <c r="A152" s="13">
        <v>70</v>
      </c>
      <c r="B152" s="11" t="s">
        <v>31</v>
      </c>
      <c r="C152" s="11" t="s">
        <v>257</v>
      </c>
      <c r="D152" s="13">
        <v>5</v>
      </c>
      <c r="E152" s="13">
        <v>1.5</v>
      </c>
      <c r="F152" s="12">
        <f t="shared" si="4"/>
        <v>3.5</v>
      </c>
    </row>
    <row r="153" ht="21" customHeight="1" spans="1:6">
      <c r="A153" s="11">
        <v>71</v>
      </c>
      <c r="B153" s="11" t="s">
        <v>31</v>
      </c>
      <c r="C153" s="11" t="s">
        <v>258</v>
      </c>
      <c r="D153" s="13">
        <v>5</v>
      </c>
      <c r="E153" s="13">
        <v>1.5</v>
      </c>
      <c r="F153" s="12">
        <f t="shared" si="4"/>
        <v>3.5</v>
      </c>
    </row>
    <row r="154" ht="21" customHeight="1" spans="1:6">
      <c r="A154" s="13">
        <v>72</v>
      </c>
      <c r="B154" s="11" t="s">
        <v>31</v>
      </c>
      <c r="C154" s="11" t="s">
        <v>259</v>
      </c>
      <c r="D154" s="13">
        <v>5</v>
      </c>
      <c r="E154" s="13">
        <v>1.5</v>
      </c>
      <c r="F154" s="12">
        <f t="shared" si="4"/>
        <v>3.5</v>
      </c>
    </row>
    <row r="155" ht="21" customHeight="1" spans="1:6">
      <c r="A155" s="11">
        <v>73</v>
      </c>
      <c r="B155" s="11" t="s">
        <v>31</v>
      </c>
      <c r="C155" s="11" t="s">
        <v>260</v>
      </c>
      <c r="D155" s="13">
        <v>5</v>
      </c>
      <c r="E155" s="13">
        <v>1.5</v>
      </c>
      <c r="F155" s="12">
        <f t="shared" si="4"/>
        <v>3.5</v>
      </c>
    </row>
    <row r="156" ht="21" customHeight="1" spans="1:6">
      <c r="A156" s="13"/>
      <c r="B156" s="11"/>
      <c r="C156" s="23" t="s">
        <v>13</v>
      </c>
      <c r="D156" s="17">
        <f>SUM(D142:D155)</f>
        <v>70</v>
      </c>
      <c r="E156" s="17">
        <f>SUM(E142:E155)</f>
        <v>21</v>
      </c>
      <c r="F156" s="10">
        <f t="shared" si="4"/>
        <v>49</v>
      </c>
    </row>
    <row r="157" ht="21" customHeight="1" spans="1:6">
      <c r="A157" s="13">
        <v>74</v>
      </c>
      <c r="B157" s="11" t="s">
        <v>35</v>
      </c>
      <c r="C157" s="11" t="s">
        <v>39</v>
      </c>
      <c r="D157" s="13">
        <v>5</v>
      </c>
      <c r="E157" s="13">
        <v>1.5</v>
      </c>
      <c r="F157" s="12">
        <f t="shared" si="4"/>
        <v>3.5</v>
      </c>
    </row>
    <row r="158" ht="21" customHeight="1" spans="1:6">
      <c r="A158" s="13">
        <v>75</v>
      </c>
      <c r="B158" s="11" t="s">
        <v>35</v>
      </c>
      <c r="C158" s="11" t="s">
        <v>261</v>
      </c>
      <c r="D158" s="13">
        <v>5</v>
      </c>
      <c r="E158" s="13">
        <v>1.5</v>
      </c>
      <c r="F158" s="12">
        <f t="shared" si="4"/>
        <v>3.5</v>
      </c>
    </row>
    <row r="159" ht="21" customHeight="1" spans="1:6">
      <c r="A159" s="13">
        <v>76</v>
      </c>
      <c r="B159" s="11" t="s">
        <v>35</v>
      </c>
      <c r="C159" s="11" t="s">
        <v>262</v>
      </c>
      <c r="D159" s="13">
        <v>5</v>
      </c>
      <c r="E159" s="13">
        <v>1.5</v>
      </c>
      <c r="F159" s="12">
        <f t="shared" si="4"/>
        <v>3.5</v>
      </c>
    </row>
    <row r="160" ht="21" customHeight="1" spans="1:6">
      <c r="A160" s="13">
        <v>77</v>
      </c>
      <c r="B160" s="11" t="s">
        <v>35</v>
      </c>
      <c r="C160" s="11" t="s">
        <v>263</v>
      </c>
      <c r="D160" s="13">
        <v>5</v>
      </c>
      <c r="E160" s="13">
        <v>1.5</v>
      </c>
      <c r="F160" s="12">
        <f t="shared" si="4"/>
        <v>3.5</v>
      </c>
    </row>
    <row r="161" ht="21" customHeight="1" spans="1:6">
      <c r="A161" s="13">
        <v>78</v>
      </c>
      <c r="B161" s="11" t="s">
        <v>35</v>
      </c>
      <c r="C161" s="11" t="s">
        <v>264</v>
      </c>
      <c r="D161" s="13">
        <v>5</v>
      </c>
      <c r="E161" s="13">
        <v>1.5</v>
      </c>
      <c r="F161" s="12">
        <f t="shared" si="4"/>
        <v>3.5</v>
      </c>
    </row>
    <row r="162" ht="21" customHeight="1" spans="1:6">
      <c r="A162" s="13">
        <v>79</v>
      </c>
      <c r="B162" s="11" t="s">
        <v>35</v>
      </c>
      <c r="C162" s="11" t="s">
        <v>265</v>
      </c>
      <c r="D162" s="13">
        <v>5</v>
      </c>
      <c r="E162" s="13">
        <v>1.5</v>
      </c>
      <c r="F162" s="12">
        <f t="shared" si="4"/>
        <v>3.5</v>
      </c>
    </row>
    <row r="163" ht="21" customHeight="1" spans="1:6">
      <c r="A163" s="13">
        <v>80</v>
      </c>
      <c r="B163" s="11" t="s">
        <v>35</v>
      </c>
      <c r="C163" s="11" t="s">
        <v>266</v>
      </c>
      <c r="D163" s="13">
        <v>5</v>
      </c>
      <c r="E163" s="13">
        <v>1.5</v>
      </c>
      <c r="F163" s="12">
        <f t="shared" si="4"/>
        <v>3.5</v>
      </c>
    </row>
    <row r="164" ht="30" customHeight="1" spans="1:6">
      <c r="A164" s="13">
        <v>81</v>
      </c>
      <c r="B164" s="11" t="s">
        <v>35</v>
      </c>
      <c r="C164" s="24" t="s">
        <v>267</v>
      </c>
      <c r="D164" s="13">
        <v>5</v>
      </c>
      <c r="E164" s="13">
        <v>1.5</v>
      </c>
      <c r="F164" s="12">
        <f t="shared" si="4"/>
        <v>3.5</v>
      </c>
    </row>
    <row r="165" ht="21" customHeight="1" spans="1:6">
      <c r="A165" s="13"/>
      <c r="B165" s="11"/>
      <c r="C165" s="23" t="s">
        <v>13</v>
      </c>
      <c r="D165" s="17">
        <f>SUM(D157:D164)</f>
        <v>40</v>
      </c>
      <c r="E165" s="17">
        <f>SUM(E157:E164)</f>
        <v>12</v>
      </c>
      <c r="F165" s="10">
        <f t="shared" si="4"/>
        <v>28</v>
      </c>
    </row>
    <row r="166" ht="21" customHeight="1" spans="1:6">
      <c r="A166" s="13">
        <v>82</v>
      </c>
      <c r="B166" s="11" t="s">
        <v>40</v>
      </c>
      <c r="C166" s="15" t="s">
        <v>268</v>
      </c>
      <c r="D166" s="13">
        <v>5</v>
      </c>
      <c r="E166" s="13">
        <v>3.5</v>
      </c>
      <c r="F166" s="12">
        <f t="shared" si="4"/>
        <v>1.5</v>
      </c>
    </row>
    <row r="167" ht="21" customHeight="1" spans="1:6">
      <c r="A167" s="13">
        <v>83</v>
      </c>
      <c r="B167" s="11" t="s">
        <v>40</v>
      </c>
      <c r="C167" s="15" t="s">
        <v>114</v>
      </c>
      <c r="D167" s="13">
        <v>5</v>
      </c>
      <c r="E167" s="13">
        <v>3.5</v>
      </c>
      <c r="F167" s="12">
        <f t="shared" si="4"/>
        <v>1.5</v>
      </c>
    </row>
    <row r="168" ht="21" customHeight="1" spans="1:6">
      <c r="A168" s="13">
        <v>84</v>
      </c>
      <c r="B168" s="11" t="s">
        <v>40</v>
      </c>
      <c r="C168" s="15" t="s">
        <v>269</v>
      </c>
      <c r="D168" s="13">
        <v>5</v>
      </c>
      <c r="E168" s="13">
        <v>3.5</v>
      </c>
      <c r="F168" s="12">
        <f t="shared" si="4"/>
        <v>1.5</v>
      </c>
    </row>
    <row r="169" ht="21" customHeight="1" spans="1:6">
      <c r="A169" s="13">
        <v>85</v>
      </c>
      <c r="B169" s="11" t="s">
        <v>40</v>
      </c>
      <c r="C169" s="15" t="s">
        <v>270</v>
      </c>
      <c r="D169" s="13">
        <v>5</v>
      </c>
      <c r="E169" s="13">
        <v>3.5</v>
      </c>
      <c r="F169" s="12">
        <f t="shared" si="4"/>
        <v>1.5</v>
      </c>
    </row>
    <row r="170" ht="21" customHeight="1" spans="1:6">
      <c r="A170" s="13">
        <v>86</v>
      </c>
      <c r="B170" s="11" t="s">
        <v>40</v>
      </c>
      <c r="C170" s="15" t="s">
        <v>271</v>
      </c>
      <c r="D170" s="13">
        <v>5</v>
      </c>
      <c r="E170" s="13">
        <v>3.5</v>
      </c>
      <c r="F170" s="12">
        <f t="shared" si="4"/>
        <v>1.5</v>
      </c>
    </row>
    <row r="171" ht="21" customHeight="1" spans="1:6">
      <c r="A171" s="13">
        <v>87</v>
      </c>
      <c r="B171" s="11" t="s">
        <v>40</v>
      </c>
      <c r="C171" s="15" t="s">
        <v>272</v>
      </c>
      <c r="D171" s="13">
        <v>5</v>
      </c>
      <c r="E171" s="13">
        <v>3.5</v>
      </c>
      <c r="F171" s="12">
        <f t="shared" si="4"/>
        <v>1.5</v>
      </c>
    </row>
    <row r="172" ht="21" customHeight="1" spans="1:6">
      <c r="A172" s="13">
        <v>88</v>
      </c>
      <c r="B172" s="11" t="s">
        <v>40</v>
      </c>
      <c r="C172" s="15" t="s">
        <v>273</v>
      </c>
      <c r="D172" s="13">
        <v>5</v>
      </c>
      <c r="E172" s="13">
        <v>3.5</v>
      </c>
      <c r="F172" s="12">
        <f t="shared" si="4"/>
        <v>1.5</v>
      </c>
    </row>
    <row r="173" ht="21" customHeight="1" spans="1:6">
      <c r="A173" s="13">
        <v>89</v>
      </c>
      <c r="B173" s="11" t="s">
        <v>40</v>
      </c>
      <c r="C173" s="15" t="s">
        <v>115</v>
      </c>
      <c r="D173" s="13">
        <v>5</v>
      </c>
      <c r="E173" s="13">
        <v>3.5</v>
      </c>
      <c r="F173" s="12">
        <f t="shared" si="4"/>
        <v>1.5</v>
      </c>
    </row>
    <row r="174" ht="21" customHeight="1" spans="1:6">
      <c r="A174" s="13">
        <v>90</v>
      </c>
      <c r="B174" s="11" t="s">
        <v>40</v>
      </c>
      <c r="C174" s="15" t="s">
        <v>128</v>
      </c>
      <c r="D174" s="13">
        <v>5</v>
      </c>
      <c r="E174" s="13">
        <v>3.5</v>
      </c>
      <c r="F174" s="12">
        <f t="shared" si="4"/>
        <v>1.5</v>
      </c>
    </row>
    <row r="175" ht="21" customHeight="1" spans="1:6">
      <c r="A175" s="13">
        <v>91</v>
      </c>
      <c r="B175" s="11" t="s">
        <v>40</v>
      </c>
      <c r="C175" s="15" t="s">
        <v>274</v>
      </c>
      <c r="D175" s="13">
        <v>5</v>
      </c>
      <c r="E175" s="13">
        <v>3.5</v>
      </c>
      <c r="F175" s="12">
        <f t="shared" si="4"/>
        <v>1.5</v>
      </c>
    </row>
    <row r="176" ht="21" customHeight="1" spans="1:6">
      <c r="A176" s="11"/>
      <c r="B176" s="11"/>
      <c r="C176" s="25" t="s">
        <v>13</v>
      </c>
      <c r="D176" s="17">
        <f>SUM(D166:D175)</f>
        <v>50</v>
      </c>
      <c r="E176" s="17">
        <f>SUM(E166:E175)</f>
        <v>35</v>
      </c>
      <c r="F176" s="10">
        <f t="shared" si="4"/>
        <v>15</v>
      </c>
    </row>
    <row r="177" ht="45" customHeight="1" spans="1:6">
      <c r="A177" s="9" t="s">
        <v>275</v>
      </c>
      <c r="B177" s="9"/>
      <c r="C177" s="25" t="s">
        <v>276</v>
      </c>
      <c r="D177" s="17">
        <v>30</v>
      </c>
      <c r="E177" s="17">
        <v>9</v>
      </c>
      <c r="F177" s="10">
        <f t="shared" si="4"/>
        <v>21</v>
      </c>
    </row>
    <row r="178" ht="21" customHeight="1" spans="1:6">
      <c r="A178" s="11">
        <v>1</v>
      </c>
      <c r="B178" s="11" t="s">
        <v>31</v>
      </c>
      <c r="C178" s="15" t="s">
        <v>277</v>
      </c>
      <c r="D178" s="13">
        <v>30</v>
      </c>
      <c r="E178" s="13">
        <v>9</v>
      </c>
      <c r="F178" s="12">
        <f t="shared" si="4"/>
        <v>21</v>
      </c>
    </row>
    <row r="179" ht="21" customHeight="1" spans="1:6">
      <c r="A179" s="26"/>
      <c r="B179" s="26"/>
      <c r="C179" s="17" t="s">
        <v>13</v>
      </c>
      <c r="D179" s="17">
        <v>30</v>
      </c>
      <c r="E179" s="17">
        <v>9</v>
      </c>
      <c r="F179" s="10">
        <f t="shared" si="4"/>
        <v>21</v>
      </c>
    </row>
  </sheetData>
  <mergeCells count="4">
    <mergeCell ref="A1:B1"/>
    <mergeCell ref="A2:F2"/>
    <mergeCell ref="A3:D3"/>
    <mergeCell ref="E3:F3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2-1疫情</vt:lpstr>
      <vt:lpstr>2-2规模企业</vt:lpstr>
      <vt:lpstr>2-3返乡创业</vt:lpstr>
      <vt:lpstr>2-4专精特新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2020-07-01T01:35:00Z</dcterms:created>
  <dcterms:modified xsi:type="dcterms:W3CDTF">2020-08-11T09:08:31Z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